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211"/>
  <workbookPr showInkAnnotation="0"/>
  <mc:AlternateContent xmlns:mc="http://schemas.openxmlformats.org/markup-compatibility/2006">
    <mc:Choice Requires="x15">
      <x15ac:absPath xmlns:x15ac="http://schemas.microsoft.com/office/spreadsheetml/2010/11/ac" url="/Users/jennifertribe/Desktop/"/>
    </mc:Choice>
  </mc:AlternateContent>
  <bookViews>
    <workbookView xWindow="19360" yWindow="1640" windowWidth="27360" windowHeight="23980" tabRatio="500"/>
  </bookViews>
  <sheets>
    <sheet name="Auvik Opportunity Calculator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4" i="1" l="1"/>
  <c r="F35" i="1"/>
  <c r="F37" i="1"/>
  <c r="F39" i="1"/>
  <c r="F41" i="1"/>
  <c r="F108" i="1"/>
  <c r="F49" i="1"/>
  <c r="F50" i="1"/>
  <c r="F51" i="1"/>
  <c r="F52" i="1"/>
  <c r="F53" i="1"/>
  <c r="F54" i="1"/>
  <c r="F56" i="1"/>
  <c r="F58" i="1"/>
  <c r="F109" i="1"/>
  <c r="F66" i="1"/>
  <c r="F67" i="1"/>
  <c r="F68" i="1"/>
  <c r="F69" i="1"/>
  <c r="F70" i="1"/>
  <c r="F71" i="1"/>
  <c r="F73" i="1"/>
  <c r="F75" i="1"/>
  <c r="F110" i="1"/>
  <c r="F83" i="1"/>
  <c r="F84" i="1"/>
  <c r="F85" i="1"/>
  <c r="F86" i="1"/>
  <c r="F87" i="1"/>
  <c r="F89" i="1"/>
  <c r="D95" i="1"/>
  <c r="D97" i="1"/>
  <c r="D99" i="1"/>
  <c r="F99" i="1"/>
  <c r="F111" i="1"/>
  <c r="E116" i="1"/>
  <c r="E87" i="1"/>
  <c r="E89" i="1"/>
  <c r="D87" i="1"/>
  <c r="D89" i="1"/>
  <c r="G87" i="1"/>
  <c r="G84" i="1"/>
  <c r="G85" i="1"/>
  <c r="G86" i="1"/>
  <c r="G83" i="1"/>
  <c r="E71" i="1"/>
  <c r="E73" i="1"/>
  <c r="E75" i="1"/>
  <c r="D71" i="1"/>
  <c r="D73" i="1"/>
  <c r="D75" i="1"/>
  <c r="G71" i="1"/>
  <c r="G67" i="1"/>
  <c r="G68" i="1"/>
  <c r="G69" i="1"/>
  <c r="G70" i="1"/>
  <c r="G66" i="1"/>
  <c r="E54" i="1"/>
  <c r="E56" i="1"/>
  <c r="E58" i="1"/>
  <c r="D54" i="1"/>
  <c r="D56" i="1"/>
  <c r="D58" i="1"/>
  <c r="G54" i="1"/>
  <c r="G50" i="1"/>
  <c r="G51" i="1"/>
  <c r="G52" i="1"/>
  <c r="G53" i="1"/>
  <c r="G49" i="1"/>
  <c r="E33" i="1"/>
  <c r="E36" i="1"/>
  <c r="E37" i="1"/>
  <c r="E39" i="1"/>
  <c r="E41" i="1"/>
  <c r="D37" i="1"/>
  <c r="D39" i="1"/>
  <c r="D41" i="1"/>
  <c r="G37" i="1"/>
  <c r="G35" i="1"/>
  <c r="G34" i="1"/>
</calcChain>
</file>

<file path=xl/comments1.xml><?xml version="1.0" encoding="utf-8"?>
<comments xmlns="http://schemas.openxmlformats.org/spreadsheetml/2006/main">
  <authors>
    <author>Microsoft Office User</author>
  </authors>
  <commentList>
    <comment ref="A39" authorId="0">
      <text>
        <r>
          <rPr>
            <b/>
            <sz val="10"/>
            <color indexed="81"/>
            <rFont val="Calibri"/>
          </rPr>
          <t>Microsoft Office User:</t>
        </r>
        <r>
          <rPr>
            <sz val="10"/>
            <color indexed="81"/>
            <rFont val="Calibri"/>
          </rPr>
          <t xml:space="preserve">
 # of quoting hours x employee cost per hour</t>
        </r>
      </text>
    </comment>
    <comment ref="A41" authorId="0">
      <text>
        <r>
          <rPr>
            <b/>
            <sz val="10"/>
            <color indexed="81"/>
            <rFont val="Calibri"/>
          </rPr>
          <t>Microsoft Office User:</t>
        </r>
        <r>
          <rPr>
            <sz val="10"/>
            <color indexed="81"/>
            <rFont val="Calibri"/>
          </rPr>
          <t xml:space="preserve">
total quoting cost x # quotes per month</t>
        </r>
      </text>
    </comment>
    <comment ref="A56" authorId="0">
      <text>
        <r>
          <rPr>
            <b/>
            <sz val="10"/>
            <color indexed="81"/>
            <rFont val="Calibri"/>
          </rPr>
          <t>Microsoft Office User:</t>
        </r>
        <r>
          <rPr>
            <sz val="10"/>
            <color indexed="81"/>
            <rFont val="Calibri"/>
          </rPr>
          <t xml:space="preserve">
# of onboarding hours x employee cost per hour</t>
        </r>
      </text>
    </comment>
    <comment ref="A58" authorId="0">
      <text>
        <r>
          <rPr>
            <b/>
            <sz val="10"/>
            <color indexed="81"/>
            <rFont val="Calibri"/>
          </rPr>
          <t>Microsoft Office User:</t>
        </r>
        <r>
          <rPr>
            <sz val="10"/>
            <color indexed="81"/>
            <rFont val="Calibri"/>
          </rPr>
          <t xml:space="preserve">
total onboarding cost x # of new clients per month</t>
        </r>
      </text>
    </comment>
    <comment ref="A73" authorId="0">
      <text>
        <r>
          <rPr>
            <b/>
            <sz val="10"/>
            <color indexed="81"/>
            <rFont val="Calibri"/>
          </rPr>
          <t>Microsoft Office User:</t>
        </r>
        <r>
          <rPr>
            <sz val="10"/>
            <color indexed="81"/>
            <rFont val="Calibri"/>
          </rPr>
          <t xml:space="preserve">
# of support hours per issue x # of issues per client per month x # of clients</t>
        </r>
      </text>
    </comment>
    <comment ref="A75" authorId="0">
      <text>
        <r>
          <rPr>
            <b/>
            <sz val="10"/>
            <color indexed="81"/>
            <rFont val="Calibri"/>
          </rPr>
          <t>Microsoft Office User:</t>
        </r>
        <r>
          <rPr>
            <sz val="10"/>
            <color indexed="81"/>
            <rFont val="Calibri"/>
          </rPr>
          <t xml:space="preserve">
# support hours per month x employee cost per hour</t>
        </r>
      </text>
    </comment>
    <comment ref="A89" authorId="0">
      <text>
        <r>
          <rPr>
            <b/>
            <sz val="10"/>
            <color indexed="81"/>
            <rFont val="Calibri"/>
          </rPr>
          <t>Microsoft Office User:</t>
        </r>
        <r>
          <rPr>
            <sz val="10"/>
            <color indexed="81"/>
            <rFont val="Calibri"/>
          </rPr>
          <t xml:space="preserve">
# of documentation hours per client per month x # of clients x  employee cost per hour</t>
        </r>
      </text>
    </comment>
    <comment ref="A95" authorId="0">
      <text>
        <r>
          <rPr>
            <b/>
            <sz val="10"/>
            <color indexed="81"/>
            <rFont val="Calibri"/>
          </rPr>
          <t xml:space="preserve">Microsoft Office User: 
</t>
        </r>
        <r>
          <rPr>
            <sz val="10"/>
            <color indexed="81"/>
            <rFont val="Calibri"/>
          </rPr>
          <t>160 * # of technical employees</t>
        </r>
      </text>
    </comment>
    <comment ref="A99" authorId="0">
      <text>
        <r>
          <rPr>
            <b/>
            <sz val="10"/>
            <color indexed="81"/>
            <rFont val="Calibri"/>
          </rPr>
          <t>Microsoft Office User:</t>
        </r>
        <r>
          <rPr>
            <sz val="10"/>
            <color indexed="81"/>
            <rFont val="Calibri"/>
          </rPr>
          <t xml:space="preserve">
# wasted working hours per month * employee cost per hour</t>
        </r>
      </text>
    </comment>
  </commentList>
</comments>
</file>

<file path=xl/sharedStrings.xml><?xml version="1.0" encoding="utf-8"?>
<sst xmlns="http://schemas.openxmlformats.org/spreadsheetml/2006/main" count="91" uniqueCount="73">
  <si>
    <t>Number of:</t>
  </si>
  <si>
    <t>Your Current Setup</t>
  </si>
  <si>
    <t>Using Auvik</t>
  </si>
  <si>
    <t>Savings With Auvik</t>
  </si>
  <si>
    <t>% Change</t>
  </si>
  <si>
    <t>Number of hours per prospect to:</t>
  </si>
  <si>
    <t>Identify prospect requirements</t>
  </si>
  <si>
    <t>Complete network assessment research</t>
  </si>
  <si>
    <t>Total number of hours to quote a new prospect</t>
  </si>
  <si>
    <t>Total cost to quote a new prospect</t>
  </si>
  <si>
    <t>Total monthly cost of quoting</t>
  </si>
  <si>
    <t>Number of hours per new client to:</t>
  </si>
  <si>
    <t>Get initial access to client network</t>
  </si>
  <si>
    <t>Document access information</t>
  </si>
  <si>
    <t>Total number of hours to onboard a new client</t>
  </si>
  <si>
    <t>Total cost to onboard a new client</t>
  </si>
  <si>
    <t>Total monthly cost of client onboarding</t>
  </si>
  <si>
    <t>Access client network</t>
  </si>
  <si>
    <t>Identify cause of the issue</t>
  </si>
  <si>
    <t>Resolve the issue</t>
  </si>
  <si>
    <t>Communicate with client</t>
  </si>
  <si>
    <t>Report to client</t>
  </si>
  <si>
    <t>Number of hours per month per client to update:</t>
  </si>
  <si>
    <t>Network maps</t>
  </si>
  <si>
    <t>Network inventories</t>
  </si>
  <si>
    <t>Network configuration documentation</t>
  </si>
  <si>
    <t>Network configuration backup</t>
  </si>
  <si>
    <t>Total number of hours to update network documentation per client per month</t>
  </si>
  <si>
    <t>Total monthly cost of updating client network documentation</t>
  </si>
  <si>
    <t>Number of working hours per month</t>
  </si>
  <si>
    <t>Number of working hours wasted per month</t>
  </si>
  <si>
    <t>Total monthly cost of bad documentation</t>
  </si>
  <si>
    <t>Savings in:</t>
  </si>
  <si>
    <t>Quoting</t>
  </si>
  <si>
    <t>Onboarding</t>
  </si>
  <si>
    <t>Network documentation</t>
  </si>
  <si>
    <t>Welcome</t>
  </si>
  <si>
    <t>Your Business</t>
  </si>
  <si>
    <t>Cost to assess and quote new prospects</t>
  </si>
  <si>
    <t>Cost to onboard a new client</t>
  </si>
  <si>
    <t>Troubleshooting</t>
  </si>
  <si>
    <t xml:space="preserve">Cost to solve network infrastructure issues </t>
  </si>
  <si>
    <t>(involving routers, switches, firewalls, Wi-Fi controllers, load balancers, packet processors)</t>
  </si>
  <si>
    <t>Total monthly cost of troubleshooting</t>
  </si>
  <si>
    <t>Documentation</t>
  </si>
  <si>
    <t>A. Cost to maintain client documentation</t>
  </si>
  <si>
    <t>B. Cost of bad or missing documentation</t>
  </si>
  <si>
    <t>Time wasted due to bad documentation*</t>
  </si>
  <si>
    <t>* Experts peg time wasted due to bad documentation at a hefty 20 - 30% of time worked. We’ve started with a conservative 5% but feel free to change the number according to what you think is right for your business.</t>
  </si>
  <si>
    <t>ROI Summary</t>
  </si>
  <si>
    <t>A. Increased efficiency</t>
  </si>
  <si>
    <t>Ready to drive more revenue and uncover big efficiencies in your network operations?</t>
  </si>
  <si>
    <t>Request an Auvik demo</t>
  </si>
  <si>
    <t>Network infrastructure-related issues per client per month</t>
  </si>
  <si>
    <t>Prepare &amp; present network assessment &amp; recommendations</t>
  </si>
  <si>
    <t>Prepare &amp; present quote</t>
  </si>
  <si>
    <t>Complete initial network research &amp; assessment</t>
  </si>
  <si>
    <t>Prepare &amp; present initial network assessment &amp; recommendations</t>
  </si>
  <si>
    <t>Number of hours per issue to:</t>
  </si>
  <si>
    <t>Total number of support hours per issue</t>
  </si>
  <si>
    <t>Total number of support hours per month</t>
  </si>
  <si>
    <t>This calculator is also available online at https://www.auvik.com/roi</t>
  </si>
  <si>
    <t>© 2015 Auvik Networks. All rights reserved.</t>
  </si>
  <si>
    <t>The Opportunity Calculator</t>
  </si>
  <si>
    <t>Identify &amp; access devices</t>
  </si>
  <si>
    <t>Full -time technicians you have</t>
  </si>
  <si>
    <t>Managed services clients you have</t>
  </si>
  <si>
    <t>Prospects you quote each month</t>
  </si>
  <si>
    <t>New clients you bring on each month</t>
  </si>
  <si>
    <t>Average hourly rate for your technicians</t>
  </si>
  <si>
    <t>TOTAL MONTHLY SAVINGS WITH AUVIK</t>
  </si>
  <si>
    <t xml:space="preserve"> How much could your MSP save with Auvik?</t>
  </si>
  <si>
    <r>
      <t xml:space="preserve">Time is money. Nowhere is this more true than in managed services, where every minute a technician 
spends hunting for documentation or trying to decipher a network setup, is a minute of profit lost. 
</t>
    </r>
    <r>
      <rPr>
        <b/>
        <sz val="12"/>
        <color rgb="FF50545C"/>
        <rFont val="Open Sans"/>
      </rPr>
      <t>How much money could you save with improved network processes?</t>
    </r>
    <r>
      <rPr>
        <sz val="12"/>
        <color rgb="FF50545C"/>
        <rFont val="Open Sans"/>
      </rPr>
      <t xml:space="preserve"> Use the Opportunity Calculator to find out. 
You’ll see just how much money you could save by:
• Drastically improving the speed and accuracy of your client assessments
• Automatically mapping, documenting, and doing inventory on client networks
• Slashing your network troubleshooting time
• Decreasing truck rolls
• Automatically documenting and backing up infrastructure configs
• And more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</si>
</sst>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;[Red]\-&quot;$&quot;#,##0"/>
  </numFmts>
  <fonts count="30" x14ac:knownFonts="1">
    <font>
      <sz val="12"/>
      <color theme="1"/>
      <name val="Calibri"/>
      <family val="2"/>
      <scheme val="minor"/>
    </font>
    <font>
      <sz val="12"/>
      <color rgb="FF50545C"/>
      <name val="Open Sans"/>
    </font>
    <font>
      <b/>
      <sz val="18"/>
      <color theme="0"/>
      <name val="Open Sans"/>
    </font>
    <font>
      <sz val="13"/>
      <color theme="1"/>
      <name val="Open Sans"/>
    </font>
    <font>
      <sz val="12"/>
      <color theme="1"/>
      <name val="Open Sans"/>
    </font>
    <font>
      <b/>
      <sz val="14"/>
      <color theme="1"/>
      <name val="Open Sans"/>
    </font>
    <font>
      <b/>
      <sz val="14.4"/>
      <color theme="1"/>
      <name val="Open Sans"/>
    </font>
    <font>
      <b/>
      <sz val="13"/>
      <color theme="1"/>
      <name val="Open Sans"/>
    </font>
    <font>
      <i/>
      <sz val="13"/>
      <color theme="1"/>
      <name val="Open Sans"/>
    </font>
    <font>
      <i/>
      <sz val="12"/>
      <color theme="1"/>
      <name val="Open Sans"/>
    </font>
    <font>
      <sz val="10"/>
      <color theme="1"/>
      <name val="Open Sans"/>
    </font>
    <font>
      <sz val="9"/>
      <color theme="1"/>
      <name val="Open Sans"/>
    </font>
    <font>
      <b/>
      <sz val="12"/>
      <color theme="1"/>
      <name val="Open Sans"/>
    </font>
    <font>
      <b/>
      <sz val="10"/>
      <color theme="0"/>
      <name val="Open Sans"/>
    </font>
    <font>
      <b/>
      <sz val="12"/>
      <color rgb="FF00B050"/>
      <name val="Open Sans"/>
    </font>
    <font>
      <b/>
      <sz val="12"/>
      <color rgb="FF874E9F"/>
      <name val="Open Sans"/>
    </font>
    <font>
      <b/>
      <sz val="10"/>
      <name val="Open Sans"/>
    </font>
    <font>
      <sz val="8"/>
      <color theme="1"/>
      <name val="Open Sans"/>
    </font>
    <font>
      <b/>
      <sz val="18"/>
      <color theme="1"/>
      <name val="Open Sans"/>
    </font>
    <font>
      <b/>
      <sz val="18"/>
      <color rgb="FF00B050"/>
      <name val="Open Sans"/>
    </font>
    <font>
      <sz val="14"/>
      <color rgb="FF50545C"/>
      <name val="Open Sans"/>
    </font>
    <font>
      <sz val="14"/>
      <color theme="1"/>
      <name val="Open Sans"/>
    </font>
    <font>
      <sz val="10"/>
      <color indexed="81"/>
      <name val="Calibri"/>
    </font>
    <font>
      <b/>
      <sz val="10"/>
      <color indexed="81"/>
      <name val="Calibri"/>
    </font>
    <font>
      <u/>
      <sz val="12"/>
      <color theme="10"/>
      <name val="Calibri"/>
      <family val="2"/>
      <scheme val="minor"/>
    </font>
    <font>
      <u/>
      <sz val="12"/>
      <color rgb="FF874E9F"/>
      <name val="Open Sans"/>
    </font>
    <font>
      <u/>
      <sz val="12"/>
      <color rgb="FF874E9F"/>
      <name val="Calibri"/>
      <family val="2"/>
      <scheme val="minor"/>
    </font>
    <font>
      <sz val="12"/>
      <color rgb="FF874E9F"/>
      <name val="Open Sans"/>
    </font>
    <font>
      <b/>
      <sz val="14"/>
      <color theme="0"/>
      <name val="Open Sans"/>
    </font>
    <font>
      <b/>
      <sz val="12"/>
      <color rgb="FF50545C"/>
      <name val="Open Sans"/>
    </font>
  </fonts>
  <fills count="7">
    <fill>
      <patternFill patternType="none"/>
    </fill>
    <fill>
      <patternFill patternType="gray125"/>
    </fill>
    <fill>
      <patternFill patternType="solid">
        <fgColor rgb="FF874E9F"/>
        <bgColor indexed="64"/>
      </patternFill>
    </fill>
    <fill>
      <patternFill patternType="solid">
        <fgColor rgb="FFE5E8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0D4E0"/>
        <bgColor indexed="64"/>
      </patternFill>
    </fill>
    <fill>
      <patternFill patternType="solid">
        <fgColor rgb="FFF3F5F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rgb="FFE5E8F0"/>
      </left>
      <right style="thin">
        <color rgb="FFE5E8F0"/>
      </right>
      <top style="thin">
        <color rgb="FFE5E8F0"/>
      </top>
      <bottom style="thin">
        <color rgb="FFE5E8F0"/>
      </bottom>
      <diagonal/>
    </border>
    <border>
      <left/>
      <right style="thin">
        <color rgb="FFE5E8F0"/>
      </right>
      <top style="thin">
        <color rgb="FFE5E8F0"/>
      </top>
      <bottom style="thin">
        <color rgb="FFE5E8F0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ck">
        <color rgb="FF874E9F"/>
      </right>
      <top/>
      <bottom/>
      <diagonal/>
    </border>
    <border>
      <left style="thick">
        <color rgb="FF874E9F"/>
      </left>
      <right/>
      <top style="thick">
        <color rgb="FF874E9F"/>
      </top>
      <bottom style="thick">
        <color rgb="FF874E9F"/>
      </bottom>
      <diagonal/>
    </border>
    <border>
      <left/>
      <right style="thick">
        <color rgb="FF874E9F"/>
      </right>
      <top style="thick">
        <color rgb="FF874E9F"/>
      </top>
      <bottom style="thick">
        <color rgb="FF874E9F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8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3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/>
    <xf numFmtId="0" fontId="4" fillId="0" borderId="0" xfId="0" applyFont="1"/>
    <xf numFmtId="9" fontId="3" fillId="0" borderId="0" xfId="0" applyNumberFormat="1" applyFont="1"/>
    <xf numFmtId="0" fontId="6" fillId="2" borderId="0" xfId="0" applyFont="1" applyFill="1"/>
    <xf numFmtId="0" fontId="3" fillId="2" borderId="0" xfId="0" applyFont="1" applyFill="1"/>
    <xf numFmtId="0" fontId="3" fillId="0" borderId="0" xfId="0" applyFont="1" applyFill="1"/>
    <xf numFmtId="0" fontId="4" fillId="0" borderId="0" xfId="0" applyFont="1" applyFill="1"/>
    <xf numFmtId="0" fontId="6" fillId="3" borderId="0" xfId="0" applyFont="1" applyFill="1"/>
    <xf numFmtId="0" fontId="3" fillId="3" borderId="0" xfId="0" applyFont="1" applyFill="1"/>
    <xf numFmtId="0" fontId="4" fillId="3" borderId="0" xfId="0" applyFont="1" applyFill="1"/>
    <xf numFmtId="164" fontId="4" fillId="3" borderId="0" xfId="0" applyNumberFormat="1" applyFont="1" applyFill="1"/>
    <xf numFmtId="0" fontId="11" fillId="3" borderId="0" xfId="0" applyFont="1" applyFill="1"/>
    <xf numFmtId="0" fontId="7" fillId="3" borderId="0" xfId="0" applyFont="1" applyFill="1"/>
    <xf numFmtId="164" fontId="14" fillId="3" borderId="0" xfId="0" applyNumberFormat="1" applyFont="1" applyFill="1"/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9" fontId="4" fillId="3" borderId="0" xfId="0" applyNumberFormat="1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9" fontId="4" fillId="3" borderId="1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7" fillId="3" borderId="0" xfId="0" applyFont="1" applyFill="1" applyAlignment="1">
      <alignment vertical="center"/>
    </xf>
    <xf numFmtId="0" fontId="4" fillId="3" borderId="0" xfId="0" applyFont="1" applyFill="1" applyAlignment="1">
      <alignment horizontal="right" vertical="center"/>
    </xf>
    <xf numFmtId="0" fontId="3" fillId="3" borderId="0" xfId="0" applyFont="1" applyFill="1" applyAlignment="1">
      <alignment vertical="center"/>
    </xf>
    <xf numFmtId="0" fontId="4" fillId="3" borderId="4" xfId="0" applyFont="1" applyFill="1" applyBorder="1" applyAlignment="1">
      <alignment horizontal="center" vertical="center"/>
    </xf>
    <xf numFmtId="9" fontId="4" fillId="3" borderId="4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9" fontId="4" fillId="3" borderId="0" xfId="0" applyNumberFormat="1" applyFont="1" applyFill="1" applyBorder="1" applyAlignment="1">
      <alignment horizontal="center" vertical="center"/>
    </xf>
    <xf numFmtId="0" fontId="7" fillId="4" borderId="0" xfId="0" applyFont="1" applyFill="1" applyAlignment="1">
      <alignment vertical="center"/>
    </xf>
    <xf numFmtId="0" fontId="7" fillId="4" borderId="0" xfId="0" applyFont="1" applyFill="1"/>
    <xf numFmtId="0" fontId="8" fillId="2" borderId="0" xfId="0" applyFont="1" applyFill="1"/>
    <xf numFmtId="0" fontId="4" fillId="3" borderId="5" xfId="0" applyFont="1" applyFill="1" applyBorder="1" applyAlignment="1">
      <alignment horizontal="center" vertical="center"/>
    </xf>
    <xf numFmtId="9" fontId="4" fillId="3" borderId="5" xfId="0" applyNumberFormat="1" applyFont="1" applyFill="1" applyBorder="1" applyAlignment="1">
      <alignment horizontal="center" vertical="center"/>
    </xf>
    <xf numFmtId="164" fontId="12" fillId="3" borderId="0" xfId="0" applyNumberFormat="1" applyFont="1" applyFill="1" applyAlignment="1">
      <alignment horizontal="center" vertical="center"/>
    </xf>
    <xf numFmtId="0" fontId="16" fillId="3" borderId="2" xfId="0" applyFont="1" applyFill="1" applyBorder="1" applyAlignment="1">
      <alignment horizontal="center" vertical="center" wrapText="1"/>
    </xf>
    <xf numFmtId="0" fontId="17" fillId="3" borderId="0" xfId="0" applyFont="1" applyFill="1"/>
    <xf numFmtId="0" fontId="12" fillId="3" borderId="0" xfId="0" applyFont="1" applyFill="1" applyAlignment="1">
      <alignment horizontal="right" vertical="center"/>
    </xf>
    <xf numFmtId="0" fontId="3" fillId="5" borderId="0" xfId="0" applyFont="1" applyFill="1"/>
    <xf numFmtId="0" fontId="7" fillId="5" borderId="0" xfId="0" applyFont="1" applyFill="1"/>
    <xf numFmtId="0" fontId="3" fillId="6" borderId="0" xfId="0" applyFont="1" applyFill="1"/>
    <xf numFmtId="0" fontId="4" fillId="6" borderId="0" xfId="0" applyFont="1" applyFill="1"/>
    <xf numFmtId="164" fontId="3" fillId="6" borderId="0" xfId="0" applyNumberFormat="1" applyFont="1" applyFill="1"/>
    <xf numFmtId="0" fontId="7" fillId="6" borderId="0" xfId="0" applyFont="1" applyFill="1"/>
    <xf numFmtId="164" fontId="7" fillId="6" borderId="0" xfId="0" applyNumberFormat="1" applyFont="1" applyFill="1"/>
    <xf numFmtId="0" fontId="3" fillId="6" borderId="6" xfId="0" applyFont="1" applyFill="1" applyBorder="1"/>
    <xf numFmtId="0" fontId="20" fillId="5" borderId="0" xfId="0" applyFont="1" applyFill="1"/>
    <xf numFmtId="0" fontId="21" fillId="5" borderId="0" xfId="0" applyFont="1" applyFill="1"/>
    <xf numFmtId="0" fontId="17" fillId="6" borderId="0" xfId="0" applyFont="1" applyFill="1"/>
    <xf numFmtId="0" fontId="18" fillId="6" borderId="0" xfId="0" applyFont="1" applyFill="1" applyAlignment="1">
      <alignment horizontal="center" vertical="center"/>
    </xf>
    <xf numFmtId="0" fontId="7" fillId="0" borderId="0" xfId="0" applyFont="1" applyFill="1"/>
    <xf numFmtId="0" fontId="25" fillId="5" borderId="0" xfId="1" applyFont="1" applyFill="1"/>
    <xf numFmtId="0" fontId="26" fillId="6" borderId="0" xfId="1" applyFont="1" applyFill="1"/>
    <xf numFmtId="0" fontId="27" fillId="6" borderId="0" xfId="0" applyFont="1" applyFill="1"/>
    <xf numFmtId="164" fontId="15" fillId="3" borderId="0" xfId="0" applyNumberFormat="1" applyFont="1" applyFill="1" applyAlignment="1">
      <alignment horizontal="center" vertical="center"/>
    </xf>
    <xf numFmtId="164" fontId="14" fillId="3" borderId="0" xfId="0" applyNumberFormat="1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164" fontId="4" fillId="6" borderId="0" xfId="0" applyNumberFormat="1" applyFont="1" applyFill="1"/>
    <xf numFmtId="164" fontId="4" fillId="3" borderId="0" xfId="0" applyNumberFormat="1" applyFont="1" applyFill="1" applyAlignment="1">
      <alignment horizontal="center"/>
    </xf>
    <xf numFmtId="164" fontId="12" fillId="3" borderId="0" xfId="0" applyNumberFormat="1" applyFont="1" applyFill="1" applyAlignment="1">
      <alignment horizontal="center"/>
    </xf>
    <xf numFmtId="164" fontId="15" fillId="3" borderId="0" xfId="0" applyNumberFormat="1" applyFont="1" applyFill="1" applyAlignment="1">
      <alignment horizontal="center"/>
    </xf>
    <xf numFmtId="164" fontId="14" fillId="3" borderId="0" xfId="0" applyNumberFormat="1" applyFont="1" applyFill="1" applyAlignment="1">
      <alignment horizontal="center"/>
    </xf>
    <xf numFmtId="0" fontId="12" fillId="3" borderId="0" xfId="0" applyFont="1" applyFill="1" applyAlignment="1">
      <alignment horizontal="right" vertical="center"/>
    </xf>
    <xf numFmtId="0" fontId="4" fillId="4" borderId="0" xfId="0" applyFont="1" applyFill="1" applyAlignment="1">
      <alignment horizontal="right" vertical="center"/>
    </xf>
    <xf numFmtId="0" fontId="4" fillId="3" borderId="0" xfId="0" applyFont="1" applyFill="1" applyAlignment="1">
      <alignment horizontal="right" vertical="center"/>
    </xf>
    <xf numFmtId="0" fontId="10" fillId="3" borderId="0" xfId="0" applyFont="1" applyFill="1" applyAlignment="1">
      <alignment horizontal="right" vertical="center"/>
    </xf>
    <xf numFmtId="0" fontId="9" fillId="3" borderId="0" xfId="0" applyFont="1" applyFill="1" applyAlignment="1">
      <alignment horizontal="right" vertical="center"/>
    </xf>
    <xf numFmtId="0" fontId="4" fillId="3" borderId="0" xfId="0" applyFont="1" applyFill="1" applyAlignment="1">
      <alignment horizontal="right"/>
    </xf>
    <xf numFmtId="0" fontId="12" fillId="3" borderId="0" xfId="0" applyFont="1" applyFill="1" applyAlignment="1">
      <alignment horizontal="right"/>
    </xf>
    <xf numFmtId="0" fontId="5" fillId="3" borderId="0" xfId="0" applyFont="1" applyFill="1"/>
    <xf numFmtId="0" fontId="28" fillId="2" borderId="0" xfId="0" applyFont="1" applyFill="1" applyAlignment="1">
      <alignment vertical="center"/>
    </xf>
    <xf numFmtId="0" fontId="3" fillId="3" borderId="0" xfId="0" applyFont="1" applyFill="1"/>
    <xf numFmtId="0" fontId="9" fillId="3" borderId="0" xfId="0" applyFont="1" applyFill="1" applyAlignment="1">
      <alignment horizontal="right"/>
    </xf>
    <xf numFmtId="0" fontId="4" fillId="4" borderId="0" xfId="0" applyFont="1" applyFill="1" applyAlignment="1">
      <alignment horizontal="right"/>
    </xf>
    <xf numFmtId="0" fontId="2" fillId="2" borderId="0" xfId="0" applyFont="1" applyFill="1" applyAlignment="1">
      <alignment vertical="center"/>
    </xf>
    <xf numFmtId="164" fontId="19" fillId="4" borderId="7" xfId="0" applyNumberFormat="1" applyFont="1" applyFill="1" applyBorder="1" applyAlignment="1">
      <alignment horizontal="center"/>
    </xf>
    <xf numFmtId="164" fontId="19" fillId="4" borderId="8" xfId="0" applyNumberFormat="1" applyFont="1" applyFill="1" applyBorder="1" applyAlignment="1">
      <alignment horizontal="center"/>
    </xf>
    <xf numFmtId="0" fontId="17" fillId="6" borderId="0" xfId="0" applyFont="1" applyFill="1" applyAlignment="1">
      <alignment horizontal="center" vertical="center"/>
    </xf>
    <xf numFmtId="0" fontId="18" fillId="6" borderId="0" xfId="0" applyFont="1" applyFill="1" applyAlignment="1">
      <alignment horizontal="center" vertical="center"/>
    </xf>
    <xf numFmtId="0" fontId="1" fillId="3" borderId="0" xfId="0" applyFont="1" applyFill="1" applyAlignment="1">
      <alignment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colors>
    <mruColors>
      <color rgb="FF874E9F"/>
      <color rgb="FFF3F5F9"/>
      <color rgb="FFD0D4E0"/>
      <color rgb="FFD0DE40"/>
      <color rgb="FFE5D4E0"/>
      <color rgb="FFE5E8F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4" Type="http://schemas.openxmlformats.org/officeDocument/2006/relationships/comments" Target="../comments1.xml"/><Relationship Id="rId1" Type="http://schemas.openxmlformats.org/officeDocument/2006/relationships/hyperlink" Target="https://www.auvik.com/roi" TargetMode="External"/><Relationship Id="rId2" Type="http://schemas.openxmlformats.org/officeDocument/2006/relationships/hyperlink" Target="https://goo.gl/mVw4h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096"/>
  <sheetViews>
    <sheetView tabSelected="1" showRuler="0" topLeftCell="A47" zoomScale="120" zoomScaleNormal="120" zoomScalePageLayoutView="120" workbookViewId="0">
      <selection activeCell="C114" sqref="C114"/>
    </sheetView>
  </sheetViews>
  <sheetFormatPr baseColWidth="10" defaultRowHeight="19" x14ac:dyDescent="0.3"/>
  <cols>
    <col min="1" max="1" width="19.33203125" style="7" customWidth="1"/>
    <col min="2" max="2" width="10.83203125" style="7"/>
    <col min="3" max="3" width="31.6640625" style="7" customWidth="1"/>
    <col min="4" max="4" width="14.6640625" style="7" customWidth="1"/>
    <col min="5" max="5" width="12.33203125" style="7" customWidth="1"/>
    <col min="6" max="6" width="11.33203125" style="7" bestFit="1" customWidth="1"/>
    <col min="7" max="16384" width="10.83203125" style="7"/>
  </cols>
  <sheetData>
    <row r="1" spans="1:27" ht="33" customHeight="1" x14ac:dyDescent="0.3">
      <c r="A1" s="80" t="s">
        <v>63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27" s="2" customFormat="1" ht="25" customHeight="1" x14ac:dyDescent="0.2">
      <c r="A2" s="76" t="s">
        <v>71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s="5" customFormat="1" ht="10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ht="21" x14ac:dyDescent="0.3">
      <c r="A4" s="75" t="s">
        <v>36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 spans="1:27" ht="19" customHeight="1" x14ac:dyDescent="0.3">
      <c r="A5" s="85" t="s">
        <v>72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U5" s="6"/>
      <c r="V5" s="6"/>
      <c r="W5" s="6"/>
      <c r="X5" s="6"/>
      <c r="Y5" s="6"/>
      <c r="Z5" s="6"/>
      <c r="AA5" s="6"/>
    </row>
    <row r="6" spans="1:27" ht="20" x14ac:dyDescent="0.3">
      <c r="A6" s="85"/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U6" s="6"/>
      <c r="V6" s="6"/>
      <c r="W6" s="6"/>
      <c r="X6" s="6"/>
      <c r="Y6" s="6"/>
      <c r="Z6" s="6"/>
      <c r="AA6" s="6"/>
    </row>
    <row r="7" spans="1:27" ht="19" customHeight="1" x14ac:dyDescent="0.3">
      <c r="A7" s="85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U7" s="6"/>
      <c r="V7" s="6"/>
      <c r="W7" s="6"/>
      <c r="X7" s="6"/>
      <c r="Y7" s="6"/>
      <c r="Z7" s="6"/>
      <c r="AA7" s="6"/>
    </row>
    <row r="8" spans="1:27" ht="19" customHeight="1" x14ac:dyDescent="0.3">
      <c r="A8" s="85"/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U8" s="6"/>
      <c r="V8" s="6"/>
      <c r="W8" s="6"/>
      <c r="X8" s="6"/>
      <c r="Y8" s="6"/>
      <c r="Z8" s="6"/>
      <c r="AA8" s="6"/>
    </row>
    <row r="9" spans="1:27" ht="19" customHeight="1" x14ac:dyDescent="0.3">
      <c r="A9" s="85"/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U9" s="6"/>
      <c r="V9" s="6"/>
      <c r="W9" s="6"/>
      <c r="X9" s="6"/>
      <c r="Y9" s="6"/>
      <c r="Z9" s="6"/>
      <c r="AA9" s="6"/>
    </row>
    <row r="10" spans="1:27" ht="36" customHeight="1" x14ac:dyDescent="0.3">
      <c r="A10" s="85"/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U10" s="6"/>
      <c r="V10" s="6"/>
      <c r="W10" s="6"/>
      <c r="X10" s="6"/>
      <c r="Y10" s="6"/>
      <c r="Z10" s="6"/>
      <c r="AA10" s="6"/>
    </row>
    <row r="11" spans="1:27" ht="36" customHeight="1" x14ac:dyDescent="0.3">
      <c r="A11" s="85"/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U11" s="6"/>
      <c r="V11" s="6"/>
      <c r="W11" s="6"/>
      <c r="X11" s="6"/>
      <c r="Y11" s="6"/>
      <c r="Z11" s="6"/>
      <c r="AA11" s="6"/>
    </row>
    <row r="12" spans="1:27" ht="36" customHeight="1" x14ac:dyDescent="0.3">
      <c r="A12" s="85"/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U12" s="6"/>
      <c r="V12" s="6"/>
      <c r="W12" s="6"/>
      <c r="X12" s="6"/>
      <c r="Y12" s="6"/>
      <c r="Z12" s="6"/>
      <c r="AA12" s="6"/>
    </row>
    <row r="13" spans="1:27" ht="36" customHeight="1" x14ac:dyDescent="0.3">
      <c r="A13" s="85"/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U13" s="6"/>
      <c r="V13" s="6"/>
      <c r="W13" s="6"/>
      <c r="X13" s="6"/>
      <c r="Y13" s="6"/>
      <c r="Z13" s="6"/>
      <c r="AA13" s="6"/>
    </row>
    <row r="14" spans="1:27" ht="10" customHeight="1" x14ac:dyDescent="0.3">
      <c r="A14" s="85"/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U14" s="6"/>
      <c r="V14" s="6"/>
      <c r="W14" s="6"/>
      <c r="X14" s="6"/>
      <c r="Y14" s="6"/>
      <c r="Z14" s="6"/>
      <c r="AA14" s="6"/>
    </row>
    <row r="15" spans="1:27" s="12" customFormat="1" ht="5" customHeight="1" x14ac:dyDescent="0.3">
      <c r="A15" s="9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pans="1:27" s="12" customFormat="1" ht="10" customHeight="1" x14ac:dyDescent="0.3">
      <c r="A16" s="13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ht="20" customHeight="1" x14ac:dyDescent="0.3">
      <c r="A17" s="36" t="s">
        <v>37</v>
      </c>
      <c r="B17" s="36"/>
      <c r="C17" s="36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spans="1:27" ht="6" customHeight="1" x14ac:dyDescent="0.3">
      <c r="A18" s="77"/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spans="1:27" ht="20" x14ac:dyDescent="0.3">
      <c r="A19" s="78" t="s">
        <v>0</v>
      </c>
      <c r="B19" s="78"/>
      <c r="C19" s="78"/>
      <c r="D19" s="15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spans="1:27" ht="20" x14ac:dyDescent="0.3">
      <c r="A20" s="73" t="s">
        <v>65</v>
      </c>
      <c r="B20" s="73"/>
      <c r="C20" s="73"/>
      <c r="D20" s="15">
        <v>5</v>
      </c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spans="1:27" ht="20" x14ac:dyDescent="0.3">
      <c r="A21" s="73" t="s">
        <v>66</v>
      </c>
      <c r="B21" s="73"/>
      <c r="C21" s="73"/>
      <c r="D21" s="15">
        <v>40</v>
      </c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spans="1:27" ht="20" x14ac:dyDescent="0.3">
      <c r="A22" s="73" t="s">
        <v>67</v>
      </c>
      <c r="B22" s="73"/>
      <c r="C22" s="73"/>
      <c r="D22" s="15">
        <v>2</v>
      </c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spans="1:27" ht="20" x14ac:dyDescent="0.3">
      <c r="A23" s="73" t="s">
        <v>68</v>
      </c>
      <c r="B23" s="73"/>
      <c r="C23" s="73"/>
      <c r="D23" s="15">
        <v>0.5</v>
      </c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spans="1:27" ht="20" x14ac:dyDescent="0.3">
      <c r="A24" s="73" t="s">
        <v>53</v>
      </c>
      <c r="B24" s="73"/>
      <c r="C24" s="73"/>
      <c r="D24" s="15">
        <v>2</v>
      </c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spans="1:27" ht="20" x14ac:dyDescent="0.3">
      <c r="A25" s="70" t="s">
        <v>69</v>
      </c>
      <c r="B25" s="70"/>
      <c r="C25" s="70"/>
      <c r="D25" s="16">
        <v>55</v>
      </c>
      <c r="E25" s="14"/>
      <c r="F25" s="17"/>
      <c r="G25" s="17"/>
      <c r="H25" s="17"/>
      <c r="I25" s="17"/>
      <c r="J25" s="17"/>
      <c r="K25" s="14"/>
      <c r="L25" s="14"/>
      <c r="M25" s="14"/>
      <c r="N25" s="14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spans="1:27" ht="10" customHeight="1" x14ac:dyDescent="0.3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spans="1:27" ht="5" customHeight="1" x14ac:dyDescent="0.3">
      <c r="A27" s="9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spans="1:27" ht="10" customHeight="1" x14ac:dyDescent="0.3">
      <c r="A28" s="18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spans="1:27" ht="20" x14ac:dyDescent="0.3">
      <c r="A29" s="36" t="s">
        <v>33</v>
      </c>
      <c r="B29" s="79" t="s">
        <v>38</v>
      </c>
      <c r="C29" s="79"/>
      <c r="D29" s="15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spans="1:27" ht="10" customHeight="1" x14ac:dyDescent="0.3">
      <c r="A30" s="15"/>
      <c r="B30" s="15"/>
      <c r="C30" s="15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spans="1:27" ht="32" x14ac:dyDescent="0.3">
      <c r="A31" s="18"/>
      <c r="B31" s="14"/>
      <c r="C31" s="14"/>
      <c r="D31" s="20" t="s">
        <v>1</v>
      </c>
      <c r="E31" s="20" t="s">
        <v>2</v>
      </c>
      <c r="F31" s="20" t="s">
        <v>3</v>
      </c>
      <c r="G31" s="21" t="s">
        <v>4</v>
      </c>
      <c r="H31" s="14"/>
      <c r="I31" s="14"/>
      <c r="J31" s="14"/>
      <c r="K31" s="14"/>
      <c r="L31" s="14"/>
      <c r="M31" s="14"/>
      <c r="N31" s="14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spans="1:27" ht="20" x14ac:dyDescent="0.3">
      <c r="A32" s="72" t="s">
        <v>5</v>
      </c>
      <c r="B32" s="72"/>
      <c r="C32" s="72"/>
      <c r="D32" s="15"/>
      <c r="E32" s="15"/>
      <c r="F32" s="15"/>
      <c r="G32" s="15"/>
      <c r="H32" s="15"/>
      <c r="I32" s="14"/>
      <c r="J32" s="14"/>
      <c r="K32" s="14"/>
      <c r="L32" s="14"/>
      <c r="M32" s="14"/>
      <c r="N32" s="14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spans="1:27" ht="20" x14ac:dyDescent="0.3">
      <c r="A33" s="70" t="s">
        <v>6</v>
      </c>
      <c r="B33" s="70"/>
      <c r="C33" s="70"/>
      <c r="D33" s="23">
        <v>3</v>
      </c>
      <c r="E33" s="23">
        <f>D33</f>
        <v>3</v>
      </c>
      <c r="F33" s="23">
        <v>0</v>
      </c>
      <c r="G33" s="24">
        <v>0</v>
      </c>
      <c r="H33" s="15"/>
      <c r="I33" s="14"/>
      <c r="J33" s="14"/>
      <c r="K33" s="14"/>
      <c r="L33" s="14"/>
      <c r="M33" s="14"/>
      <c r="N33" s="14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spans="1:27" ht="20" x14ac:dyDescent="0.3">
      <c r="A34" s="70" t="s">
        <v>7</v>
      </c>
      <c r="B34" s="70"/>
      <c r="C34" s="70"/>
      <c r="D34" s="23">
        <v>24</v>
      </c>
      <c r="E34" s="23">
        <v>5</v>
      </c>
      <c r="F34" s="23">
        <f>D34-E34</f>
        <v>19</v>
      </c>
      <c r="G34" s="24">
        <f>F34/D34</f>
        <v>0.79166666666666663</v>
      </c>
      <c r="H34" s="15"/>
      <c r="I34" s="14"/>
      <c r="J34" s="14"/>
      <c r="K34" s="14"/>
      <c r="L34" s="14"/>
      <c r="M34" s="14"/>
      <c r="N34" s="14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spans="1:27" ht="20" x14ac:dyDescent="0.3">
      <c r="A35" s="70" t="s">
        <v>54</v>
      </c>
      <c r="B35" s="70"/>
      <c r="C35" s="70"/>
      <c r="D35" s="23">
        <v>5</v>
      </c>
      <c r="E35" s="23">
        <v>4</v>
      </c>
      <c r="F35" s="23">
        <f>D35-E35</f>
        <v>1</v>
      </c>
      <c r="G35" s="24">
        <f>F35/D35</f>
        <v>0.2</v>
      </c>
      <c r="H35" s="15"/>
      <c r="I35" s="14"/>
      <c r="J35" s="14"/>
      <c r="K35" s="14"/>
      <c r="L35" s="14"/>
      <c r="M35" s="14"/>
      <c r="N35" s="14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spans="1:27" ht="20" x14ac:dyDescent="0.3">
      <c r="A36" s="70" t="s">
        <v>55</v>
      </c>
      <c r="B36" s="70"/>
      <c r="C36" s="70"/>
      <c r="D36" s="23">
        <v>2</v>
      </c>
      <c r="E36" s="23">
        <f>D36</f>
        <v>2</v>
      </c>
      <c r="F36" s="23">
        <v>0</v>
      </c>
      <c r="G36" s="24">
        <v>0</v>
      </c>
      <c r="H36" s="15"/>
      <c r="I36" s="14"/>
      <c r="J36" s="14"/>
      <c r="K36" s="14"/>
      <c r="L36" s="14"/>
      <c r="M36" s="14"/>
      <c r="N36" s="14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spans="1:27" ht="20" x14ac:dyDescent="0.3">
      <c r="A37" s="70" t="s">
        <v>8</v>
      </c>
      <c r="B37" s="70"/>
      <c r="C37" s="70"/>
      <c r="D37" s="25">
        <f>SUM(D33:D36)</f>
        <v>34</v>
      </c>
      <c r="E37" s="25">
        <f>SUM(E33:E36)</f>
        <v>14</v>
      </c>
      <c r="F37" s="25">
        <f>SUM(F33:F36)</f>
        <v>20</v>
      </c>
      <c r="G37" s="26">
        <f>F37/D37</f>
        <v>0.58823529411764708</v>
      </c>
      <c r="H37" s="15"/>
      <c r="I37" s="14"/>
      <c r="J37" s="14"/>
      <c r="K37" s="14"/>
      <c r="L37" s="14"/>
      <c r="M37" s="14"/>
      <c r="N37" s="14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spans="1:27" ht="20" x14ac:dyDescent="0.3">
      <c r="A38" s="14"/>
      <c r="B38" s="15"/>
      <c r="C38" s="15"/>
      <c r="D38" s="15"/>
      <c r="E38" s="15"/>
      <c r="F38" s="15"/>
      <c r="G38" s="15"/>
      <c r="H38" s="15"/>
      <c r="I38" s="14"/>
      <c r="J38" s="14"/>
      <c r="K38" s="14"/>
      <c r="L38" s="14"/>
      <c r="M38" s="14"/>
      <c r="N38" s="14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spans="1:27" ht="20" x14ac:dyDescent="0.3">
      <c r="A39" s="73" t="s">
        <v>9</v>
      </c>
      <c r="B39" s="73"/>
      <c r="C39" s="73"/>
      <c r="D39" s="64">
        <f>$D$25*D37</f>
        <v>1870</v>
      </c>
      <c r="E39" s="64">
        <f t="shared" ref="E39:F39" si="0">$D$25*E37</f>
        <v>770</v>
      </c>
      <c r="F39" s="64">
        <f t="shared" si="0"/>
        <v>1100</v>
      </c>
      <c r="G39" s="15"/>
      <c r="H39" s="15"/>
      <c r="I39" s="14"/>
      <c r="J39" s="14"/>
      <c r="K39" s="14"/>
      <c r="L39" s="14"/>
      <c r="M39" s="14"/>
      <c r="N39" s="14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spans="1:27" ht="20" x14ac:dyDescent="0.3">
      <c r="A40" s="77"/>
      <c r="B40" s="77"/>
      <c r="C40" s="77"/>
      <c r="D40" s="64"/>
      <c r="E40" s="64"/>
      <c r="F40" s="64"/>
      <c r="G40" s="15"/>
      <c r="H40" s="15"/>
      <c r="I40" s="14"/>
      <c r="J40" s="14"/>
      <c r="K40" s="14"/>
      <c r="L40" s="14"/>
      <c r="M40" s="14"/>
      <c r="N40" s="14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spans="1:27" ht="20" x14ac:dyDescent="0.3">
      <c r="A41" s="74" t="s">
        <v>10</v>
      </c>
      <c r="B41" s="74"/>
      <c r="C41" s="74"/>
      <c r="D41" s="65">
        <f>D39*D22</f>
        <v>3740</v>
      </c>
      <c r="E41" s="66">
        <f>E39*D22</f>
        <v>1540</v>
      </c>
      <c r="F41" s="67">
        <f>F39*D22</f>
        <v>2200</v>
      </c>
      <c r="G41" s="15"/>
      <c r="H41" s="15"/>
      <c r="I41" s="14"/>
      <c r="J41" s="14"/>
      <c r="K41" s="14"/>
      <c r="L41" s="14"/>
      <c r="M41" s="14"/>
      <c r="N41" s="14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spans="1:27" ht="10" customHeight="1" x14ac:dyDescent="0.3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spans="1:27" ht="5" customHeight="1" x14ac:dyDescent="0.3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spans="1:27" ht="10" customHeight="1" x14ac:dyDescent="0.3">
      <c r="A44" s="18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spans="1:27" ht="20" x14ac:dyDescent="0.3">
      <c r="A45" s="35" t="s">
        <v>34</v>
      </c>
      <c r="B45" s="69" t="s">
        <v>39</v>
      </c>
      <c r="C45" s="69"/>
      <c r="D45" s="30"/>
      <c r="E45" s="30"/>
      <c r="F45" s="30"/>
      <c r="G45" s="30"/>
      <c r="H45" s="14"/>
      <c r="I45" s="14"/>
      <c r="J45" s="14"/>
      <c r="K45" s="14"/>
      <c r="L45" s="14"/>
      <c r="M45" s="14"/>
      <c r="N45" s="14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spans="1:27" ht="10" customHeight="1" x14ac:dyDescent="0.3">
      <c r="A46" s="28"/>
      <c r="B46" s="29"/>
      <c r="C46" s="29"/>
      <c r="D46" s="30"/>
      <c r="E46" s="30"/>
      <c r="F46" s="30"/>
      <c r="G46" s="30"/>
      <c r="H46" s="14"/>
      <c r="I46" s="14"/>
      <c r="J46" s="14"/>
      <c r="K46" s="14"/>
      <c r="L46" s="14"/>
      <c r="M46" s="14"/>
      <c r="N46" s="14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spans="1:27" ht="32" customHeight="1" x14ac:dyDescent="0.3">
      <c r="A47" s="28"/>
      <c r="B47" s="29"/>
      <c r="C47" s="29"/>
      <c r="D47" s="20" t="s">
        <v>1</v>
      </c>
      <c r="E47" s="20" t="s">
        <v>2</v>
      </c>
      <c r="F47" s="20" t="s">
        <v>3</v>
      </c>
      <c r="G47" s="21" t="s">
        <v>4</v>
      </c>
      <c r="H47" s="14"/>
      <c r="I47" s="14"/>
      <c r="J47" s="14"/>
      <c r="K47" s="14"/>
      <c r="L47" s="14"/>
      <c r="M47" s="14"/>
      <c r="N47" s="14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spans="1:27" ht="20" x14ac:dyDescent="0.3">
      <c r="A48" s="72" t="s">
        <v>11</v>
      </c>
      <c r="B48" s="72"/>
      <c r="C48" s="72"/>
      <c r="D48" s="22"/>
      <c r="E48" s="22"/>
      <c r="F48" s="22"/>
      <c r="G48" s="22"/>
      <c r="H48" s="14"/>
      <c r="I48" s="14"/>
      <c r="J48" s="14"/>
      <c r="K48" s="14"/>
      <c r="L48" s="14"/>
      <c r="M48" s="14"/>
      <c r="N48" s="14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spans="1:27" ht="20" x14ac:dyDescent="0.3">
      <c r="A49" s="70" t="s">
        <v>12</v>
      </c>
      <c r="B49" s="70"/>
      <c r="C49" s="70"/>
      <c r="D49" s="23">
        <v>1</v>
      </c>
      <c r="E49" s="23">
        <v>1</v>
      </c>
      <c r="F49" s="23">
        <f>D49-E49</f>
        <v>0</v>
      </c>
      <c r="G49" s="24">
        <f>F49/D49</f>
        <v>0</v>
      </c>
      <c r="H49" s="14"/>
      <c r="I49" s="14"/>
      <c r="J49" s="14"/>
      <c r="K49" s="14"/>
      <c r="L49" s="14"/>
      <c r="M49" s="14"/>
      <c r="N49" s="14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spans="1:27" ht="20" x14ac:dyDescent="0.3">
      <c r="A50" s="70" t="s">
        <v>64</v>
      </c>
      <c r="B50" s="70"/>
      <c r="C50" s="70"/>
      <c r="D50" s="23">
        <v>10</v>
      </c>
      <c r="E50" s="23">
        <v>1</v>
      </c>
      <c r="F50" s="23">
        <f t="shared" ref="F50:F53" si="1">D50-E50</f>
        <v>9</v>
      </c>
      <c r="G50" s="24">
        <f t="shared" ref="G50:G53" si="2">F50/D50</f>
        <v>0.9</v>
      </c>
      <c r="H50" s="14"/>
      <c r="I50" s="14"/>
      <c r="J50" s="14"/>
      <c r="K50" s="14"/>
      <c r="L50" s="14"/>
      <c r="M50" s="14"/>
      <c r="N50" s="14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spans="1:27" ht="20" x14ac:dyDescent="0.3">
      <c r="A51" s="70" t="s">
        <v>13</v>
      </c>
      <c r="B51" s="70"/>
      <c r="C51" s="70"/>
      <c r="D51" s="23">
        <v>3</v>
      </c>
      <c r="E51" s="23">
        <v>0</v>
      </c>
      <c r="F51" s="23">
        <f t="shared" si="1"/>
        <v>3</v>
      </c>
      <c r="G51" s="24">
        <f t="shared" si="2"/>
        <v>1</v>
      </c>
      <c r="H51" s="14"/>
      <c r="I51" s="14"/>
      <c r="J51" s="14"/>
      <c r="K51" s="14"/>
      <c r="L51" s="14"/>
      <c r="M51" s="14"/>
      <c r="N51" s="14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spans="1:27" ht="20" x14ac:dyDescent="0.3">
      <c r="A52" s="70" t="s">
        <v>56</v>
      </c>
      <c r="B52" s="70"/>
      <c r="C52" s="70"/>
      <c r="D52" s="23">
        <v>24</v>
      </c>
      <c r="E52" s="23">
        <v>5</v>
      </c>
      <c r="F52" s="23">
        <f t="shared" si="1"/>
        <v>19</v>
      </c>
      <c r="G52" s="24">
        <f t="shared" si="2"/>
        <v>0.79166666666666663</v>
      </c>
      <c r="H52" s="14"/>
      <c r="I52" s="14"/>
      <c r="J52" s="14"/>
      <c r="K52" s="14"/>
      <c r="L52" s="14"/>
      <c r="M52" s="14"/>
      <c r="N52" s="14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spans="1:27" ht="20" x14ac:dyDescent="0.3">
      <c r="A53" s="70" t="s">
        <v>57</v>
      </c>
      <c r="B53" s="70"/>
      <c r="C53" s="70"/>
      <c r="D53" s="31">
        <v>6</v>
      </c>
      <c r="E53" s="31">
        <v>5</v>
      </c>
      <c r="F53" s="31">
        <f t="shared" si="1"/>
        <v>1</v>
      </c>
      <c r="G53" s="32">
        <f t="shared" si="2"/>
        <v>0.16666666666666666</v>
      </c>
      <c r="H53" s="14"/>
      <c r="I53" s="14"/>
      <c r="J53" s="14"/>
      <c r="K53" s="14"/>
      <c r="L53" s="14"/>
      <c r="M53" s="14"/>
      <c r="N53" s="14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spans="1:27" ht="20" x14ac:dyDescent="0.3">
      <c r="A54" s="70" t="s">
        <v>14</v>
      </c>
      <c r="B54" s="70"/>
      <c r="C54" s="70"/>
      <c r="D54" s="33">
        <f>SUM(D49:D53)</f>
        <v>44</v>
      </c>
      <c r="E54" s="33">
        <f>SUM(E49:E53)</f>
        <v>12</v>
      </c>
      <c r="F54" s="33">
        <f>SUM(F49:F53)</f>
        <v>32</v>
      </c>
      <c r="G54" s="34">
        <f>F54/D54</f>
        <v>0.72727272727272729</v>
      </c>
      <c r="H54" s="14"/>
      <c r="I54" s="14"/>
      <c r="J54" s="14"/>
      <c r="K54" s="14"/>
      <c r="L54" s="14"/>
      <c r="M54" s="14"/>
      <c r="N54" s="14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spans="1:27" ht="20" x14ac:dyDescent="0.3">
      <c r="A55" s="73"/>
      <c r="B55" s="73"/>
      <c r="C55" s="73"/>
      <c r="D55" s="27"/>
      <c r="E55" s="27"/>
      <c r="F55" s="27"/>
      <c r="G55" s="27"/>
      <c r="H55" s="14"/>
      <c r="I55" s="14"/>
      <c r="J55" s="14"/>
      <c r="K55" s="14"/>
      <c r="L55" s="14"/>
      <c r="M55" s="14"/>
      <c r="N55" s="14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spans="1:27" ht="20" x14ac:dyDescent="0.3">
      <c r="A56" s="73" t="s">
        <v>15</v>
      </c>
      <c r="B56" s="73"/>
      <c r="C56" s="73"/>
      <c r="D56" s="64">
        <f>$D$25*D54</f>
        <v>2420</v>
      </c>
      <c r="E56" s="64">
        <f>$D$25*E54</f>
        <v>660</v>
      </c>
      <c r="F56" s="64">
        <f>$D$25*F54</f>
        <v>1760</v>
      </c>
      <c r="G56" s="27"/>
      <c r="H56" s="14"/>
      <c r="I56" s="14"/>
      <c r="J56" s="14"/>
      <c r="K56" s="14"/>
      <c r="L56" s="14"/>
      <c r="M56" s="14"/>
      <c r="N56" s="14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spans="1:27" ht="20" x14ac:dyDescent="0.3">
      <c r="A57" s="73"/>
      <c r="B57" s="73"/>
      <c r="C57" s="73"/>
      <c r="D57" s="64"/>
      <c r="E57" s="64"/>
      <c r="F57" s="64"/>
      <c r="G57" s="27"/>
      <c r="H57" s="14"/>
      <c r="I57" s="14"/>
      <c r="J57" s="14"/>
      <c r="K57" s="14"/>
      <c r="L57" s="14"/>
      <c r="M57" s="14"/>
      <c r="N57" s="14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spans="1:27" ht="20" x14ac:dyDescent="0.3">
      <c r="A58" s="74" t="s">
        <v>16</v>
      </c>
      <c r="B58" s="74"/>
      <c r="C58" s="74"/>
      <c r="D58" s="65">
        <f>D56*D23</f>
        <v>1210</v>
      </c>
      <c r="E58" s="66">
        <f>E56*D23</f>
        <v>330</v>
      </c>
      <c r="F58" s="67">
        <f>F56*D23</f>
        <v>880</v>
      </c>
      <c r="G58" s="27"/>
      <c r="H58" s="14"/>
      <c r="I58" s="14"/>
      <c r="J58" s="14"/>
      <c r="K58" s="14"/>
      <c r="L58" s="14"/>
      <c r="M58" s="14"/>
      <c r="N58" s="14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spans="1:27" ht="10" customHeight="1" x14ac:dyDescent="0.3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spans="1:27" ht="5" customHeight="1" x14ac:dyDescent="0.3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spans="1:27" ht="10" customHeight="1" x14ac:dyDescent="0.3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spans="1:27" ht="20" x14ac:dyDescent="0.3">
      <c r="A62" s="35" t="s">
        <v>40</v>
      </c>
      <c r="B62" s="69" t="s">
        <v>41</v>
      </c>
      <c r="C62" s="69"/>
      <c r="D62" s="15" t="s">
        <v>42</v>
      </c>
      <c r="E62" s="15"/>
      <c r="F62" s="15"/>
      <c r="G62" s="15"/>
      <c r="H62" s="15"/>
      <c r="I62" s="15"/>
      <c r="J62" s="15"/>
      <c r="K62" s="15"/>
      <c r="L62" s="15"/>
      <c r="M62" s="14"/>
      <c r="N62" s="14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spans="1:27" ht="10" customHeight="1" x14ac:dyDescent="0.3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spans="1:27" ht="32" customHeight="1" x14ac:dyDescent="0.3">
      <c r="A64" s="14"/>
      <c r="B64" s="14"/>
      <c r="C64" s="14"/>
      <c r="D64" s="20" t="s">
        <v>1</v>
      </c>
      <c r="E64" s="20" t="s">
        <v>2</v>
      </c>
      <c r="F64" s="20" t="s">
        <v>3</v>
      </c>
      <c r="G64" s="21" t="s">
        <v>4</v>
      </c>
      <c r="H64" s="14"/>
      <c r="I64" s="14"/>
      <c r="J64" s="14"/>
      <c r="K64" s="14"/>
      <c r="L64" s="14"/>
      <c r="M64" s="14"/>
      <c r="N64" s="14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spans="1:27" ht="20" x14ac:dyDescent="0.3">
      <c r="A65" s="72" t="s">
        <v>58</v>
      </c>
      <c r="B65" s="72"/>
      <c r="C65" s="72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spans="1:27" ht="20" x14ac:dyDescent="0.3">
      <c r="A66" s="70" t="s">
        <v>17</v>
      </c>
      <c r="B66" s="70"/>
      <c r="C66" s="70"/>
      <c r="D66" s="23">
        <v>0.25</v>
      </c>
      <c r="E66" s="23">
        <v>0.1</v>
      </c>
      <c r="F66" s="23">
        <f>D66-E66</f>
        <v>0.15</v>
      </c>
      <c r="G66" s="24">
        <f>F66/D66</f>
        <v>0.6</v>
      </c>
      <c r="H66" s="14"/>
      <c r="I66" s="14"/>
      <c r="J66" s="14"/>
      <c r="K66" s="14"/>
      <c r="L66" s="14"/>
      <c r="M66" s="14"/>
      <c r="N66" s="14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spans="1:27" ht="20" x14ac:dyDescent="0.3">
      <c r="A67" s="70" t="s">
        <v>18</v>
      </c>
      <c r="B67" s="70"/>
      <c r="C67" s="70"/>
      <c r="D67" s="23">
        <v>0.5</v>
      </c>
      <c r="E67" s="23">
        <v>0.25</v>
      </c>
      <c r="F67" s="23">
        <f t="shared" ref="F67:F70" si="3">D67-E67</f>
        <v>0.25</v>
      </c>
      <c r="G67" s="24">
        <f t="shared" ref="G67:G71" si="4">F67/D67</f>
        <v>0.5</v>
      </c>
      <c r="H67" s="14"/>
      <c r="I67" s="14"/>
      <c r="J67" s="14"/>
      <c r="K67" s="14"/>
      <c r="L67" s="14"/>
      <c r="M67" s="14"/>
      <c r="N67" s="14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spans="1:27" ht="20" x14ac:dyDescent="0.3">
      <c r="A68" s="70" t="s">
        <v>19</v>
      </c>
      <c r="B68" s="70"/>
      <c r="C68" s="70"/>
      <c r="D68" s="23">
        <v>0.5</v>
      </c>
      <c r="E68" s="23">
        <v>0.5</v>
      </c>
      <c r="F68" s="23">
        <f t="shared" si="3"/>
        <v>0</v>
      </c>
      <c r="G68" s="24">
        <f t="shared" si="4"/>
        <v>0</v>
      </c>
      <c r="H68" s="14"/>
      <c r="I68" s="14"/>
      <c r="J68" s="14"/>
      <c r="K68" s="14"/>
      <c r="L68" s="14"/>
      <c r="M68" s="14"/>
      <c r="N68" s="14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spans="1:27" ht="20" x14ac:dyDescent="0.3">
      <c r="A69" s="70" t="s">
        <v>20</v>
      </c>
      <c r="B69" s="70"/>
      <c r="C69" s="70"/>
      <c r="D69" s="23">
        <v>0.1</v>
      </c>
      <c r="E69" s="23">
        <v>0.1</v>
      </c>
      <c r="F69" s="23">
        <f t="shared" si="3"/>
        <v>0</v>
      </c>
      <c r="G69" s="24">
        <f t="shared" si="4"/>
        <v>0</v>
      </c>
      <c r="H69" s="14"/>
      <c r="I69" s="14"/>
      <c r="J69" s="14"/>
      <c r="K69" s="14"/>
      <c r="L69" s="14"/>
      <c r="M69" s="14"/>
      <c r="N69" s="14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spans="1:27" ht="20" x14ac:dyDescent="0.3">
      <c r="A70" s="70" t="s">
        <v>21</v>
      </c>
      <c r="B70" s="70"/>
      <c r="C70" s="70"/>
      <c r="D70" s="23">
        <v>0.1</v>
      </c>
      <c r="E70" s="23">
        <v>0.1</v>
      </c>
      <c r="F70" s="23">
        <f t="shared" si="3"/>
        <v>0</v>
      </c>
      <c r="G70" s="24">
        <f t="shared" si="4"/>
        <v>0</v>
      </c>
      <c r="H70" s="14"/>
      <c r="I70" s="14"/>
      <c r="J70" s="14"/>
      <c r="K70" s="14"/>
      <c r="L70" s="14"/>
      <c r="M70" s="14"/>
      <c r="N70" s="14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spans="1:27" ht="20" x14ac:dyDescent="0.3">
      <c r="A71" s="70" t="s">
        <v>59</v>
      </c>
      <c r="B71" s="70"/>
      <c r="C71" s="70"/>
      <c r="D71" s="38">
        <f>SUM(D66:D70)</f>
        <v>1.4500000000000002</v>
      </c>
      <c r="E71" s="38">
        <f>SUM(E66:E70)</f>
        <v>1.05</v>
      </c>
      <c r="F71" s="38">
        <f>SUM(F66:F70)</f>
        <v>0.4</v>
      </c>
      <c r="G71" s="39">
        <f t="shared" si="4"/>
        <v>0.27586206896551724</v>
      </c>
      <c r="H71" s="14"/>
      <c r="I71" s="14"/>
      <c r="J71" s="14"/>
      <c r="K71" s="14"/>
      <c r="L71" s="14"/>
      <c r="M71" s="14"/>
      <c r="N71" s="14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spans="1:27" ht="20" x14ac:dyDescent="0.3">
      <c r="A72" s="70"/>
      <c r="B72" s="70"/>
      <c r="C72" s="70"/>
      <c r="D72" s="23"/>
      <c r="E72" s="23"/>
      <c r="F72" s="23"/>
      <c r="G72" s="23"/>
      <c r="H72" s="14"/>
      <c r="I72" s="14"/>
      <c r="J72" s="14"/>
      <c r="K72" s="14"/>
      <c r="L72" s="14"/>
      <c r="M72" s="14"/>
      <c r="N72" s="14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spans="1:27" ht="20" x14ac:dyDescent="0.3">
      <c r="A73" s="70" t="s">
        <v>60</v>
      </c>
      <c r="B73" s="70"/>
      <c r="C73" s="70"/>
      <c r="D73" s="23">
        <f>D71*D24*D21</f>
        <v>116.00000000000001</v>
      </c>
      <c r="E73" s="23">
        <f>E71*D24*D21</f>
        <v>84</v>
      </c>
      <c r="F73" s="23">
        <f>F71*D24*D21</f>
        <v>32</v>
      </c>
      <c r="G73" s="23"/>
      <c r="H73" s="14"/>
      <c r="I73" s="14"/>
      <c r="J73" s="14"/>
      <c r="K73" s="14"/>
      <c r="L73" s="14"/>
      <c r="M73" s="14"/>
      <c r="N73" s="14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spans="1:27" ht="20" x14ac:dyDescent="0.3">
      <c r="A74" s="70"/>
      <c r="B74" s="70"/>
      <c r="C74" s="70"/>
      <c r="D74" s="23"/>
      <c r="E74" s="23"/>
      <c r="F74" s="23"/>
      <c r="G74" s="23"/>
      <c r="H74" s="14"/>
      <c r="I74" s="14"/>
      <c r="J74" s="14"/>
      <c r="K74" s="14"/>
      <c r="L74" s="14"/>
      <c r="M74" s="14"/>
      <c r="N74" s="14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spans="1:27" ht="20" x14ac:dyDescent="0.3">
      <c r="A75" s="68" t="s">
        <v>43</v>
      </c>
      <c r="B75" s="68"/>
      <c r="C75" s="68"/>
      <c r="D75" s="40">
        <f>D73*$D$25</f>
        <v>6380.0000000000009</v>
      </c>
      <c r="E75" s="60">
        <f>E73*$D$25</f>
        <v>4620</v>
      </c>
      <c r="F75" s="61">
        <f>F73*$D$25</f>
        <v>1760</v>
      </c>
      <c r="G75" s="23"/>
      <c r="H75" s="14"/>
      <c r="I75" s="14"/>
      <c r="J75" s="14"/>
      <c r="K75" s="14"/>
      <c r="L75" s="14"/>
      <c r="M75" s="14"/>
      <c r="N75" s="14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spans="1:27" ht="10" customHeight="1" x14ac:dyDescent="0.3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spans="1:27" ht="5" customHeight="1" x14ac:dyDescent="0.3">
      <c r="A77" s="10"/>
      <c r="B77" s="37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spans="1:27" ht="10" customHeight="1" x14ac:dyDescent="0.3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spans="1:27" ht="20" x14ac:dyDescent="0.3">
      <c r="A79" s="35" t="s">
        <v>44</v>
      </c>
      <c r="B79" s="69" t="s">
        <v>45</v>
      </c>
      <c r="C79" s="69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spans="1:27" ht="10" customHeight="1" x14ac:dyDescent="0.3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spans="1:27" ht="32" customHeight="1" x14ac:dyDescent="0.3">
      <c r="A81" s="14"/>
      <c r="B81" s="14"/>
      <c r="C81" s="14"/>
      <c r="D81" s="20" t="s">
        <v>1</v>
      </c>
      <c r="E81" s="20" t="s">
        <v>2</v>
      </c>
      <c r="F81" s="20" t="s">
        <v>3</v>
      </c>
      <c r="G81" s="21" t="s">
        <v>4</v>
      </c>
      <c r="H81" s="14"/>
      <c r="I81" s="14"/>
      <c r="J81" s="14"/>
      <c r="K81" s="14"/>
      <c r="L81" s="14"/>
      <c r="M81" s="14"/>
      <c r="N81" s="14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spans="1:27" ht="20" x14ac:dyDescent="0.3">
      <c r="A82" s="72" t="s">
        <v>22</v>
      </c>
      <c r="B82" s="72"/>
      <c r="C82" s="72"/>
      <c r="D82" s="23"/>
      <c r="E82" s="23"/>
      <c r="F82" s="23"/>
      <c r="G82" s="23"/>
      <c r="H82" s="14"/>
      <c r="I82" s="14"/>
      <c r="J82" s="14"/>
      <c r="K82" s="14"/>
      <c r="L82" s="14"/>
      <c r="M82" s="14"/>
      <c r="N82" s="14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spans="1:27" ht="20" x14ac:dyDescent="0.3">
      <c r="A83" s="70" t="s">
        <v>23</v>
      </c>
      <c r="B83" s="70"/>
      <c r="C83" s="70"/>
      <c r="D83" s="23">
        <v>0.1</v>
      </c>
      <c r="E83" s="23">
        <v>0</v>
      </c>
      <c r="F83" s="23">
        <f>D83-E83</f>
        <v>0.1</v>
      </c>
      <c r="G83" s="24">
        <f>F83/D83</f>
        <v>1</v>
      </c>
      <c r="H83" s="14"/>
      <c r="I83" s="14"/>
      <c r="J83" s="14"/>
      <c r="K83" s="14"/>
      <c r="L83" s="14"/>
      <c r="M83" s="14"/>
      <c r="N83" s="14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spans="1:27" ht="20" x14ac:dyDescent="0.3">
      <c r="A84" s="70" t="s">
        <v>24</v>
      </c>
      <c r="B84" s="70"/>
      <c r="C84" s="70"/>
      <c r="D84" s="23">
        <v>0.5</v>
      </c>
      <c r="E84" s="23">
        <v>0</v>
      </c>
      <c r="F84" s="23">
        <f t="shared" ref="F84:F86" si="5">D84-E84</f>
        <v>0.5</v>
      </c>
      <c r="G84" s="24">
        <f t="shared" ref="G84:G87" si="6">F84/D84</f>
        <v>1</v>
      </c>
      <c r="H84" s="14"/>
      <c r="I84" s="14"/>
      <c r="J84" s="14"/>
      <c r="K84" s="14"/>
      <c r="L84" s="14"/>
      <c r="M84" s="14"/>
      <c r="N84" s="14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spans="1:27" ht="20" x14ac:dyDescent="0.3">
      <c r="A85" s="70" t="s">
        <v>25</v>
      </c>
      <c r="B85" s="70"/>
      <c r="C85" s="70"/>
      <c r="D85" s="23">
        <v>0.5</v>
      </c>
      <c r="E85" s="23">
        <v>0</v>
      </c>
      <c r="F85" s="23">
        <f t="shared" si="5"/>
        <v>0.5</v>
      </c>
      <c r="G85" s="24">
        <f t="shared" si="6"/>
        <v>1</v>
      </c>
      <c r="H85" s="14"/>
      <c r="I85" s="14"/>
      <c r="J85" s="14"/>
      <c r="K85" s="14"/>
      <c r="L85" s="14"/>
      <c r="M85" s="14"/>
      <c r="N85" s="14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spans="1:27" ht="20" x14ac:dyDescent="0.3">
      <c r="A86" s="70" t="s">
        <v>26</v>
      </c>
      <c r="B86" s="70"/>
      <c r="C86" s="70"/>
      <c r="D86" s="23">
        <v>2</v>
      </c>
      <c r="E86" s="23">
        <v>0</v>
      </c>
      <c r="F86" s="23">
        <f t="shared" si="5"/>
        <v>2</v>
      </c>
      <c r="G86" s="24">
        <f t="shared" si="6"/>
        <v>1</v>
      </c>
      <c r="H86" s="14"/>
      <c r="I86" s="14"/>
      <c r="J86" s="14"/>
      <c r="K86" s="14"/>
      <c r="L86" s="14"/>
      <c r="M86" s="14"/>
      <c r="N86" s="14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spans="1:27" ht="20" x14ac:dyDescent="0.3">
      <c r="A87" s="71" t="s">
        <v>27</v>
      </c>
      <c r="B87" s="71"/>
      <c r="C87" s="71"/>
      <c r="D87" s="38">
        <f>SUM(D83:D86)</f>
        <v>3.1</v>
      </c>
      <c r="E87" s="38">
        <f>SUM(E83:E86)</f>
        <v>0</v>
      </c>
      <c r="F87" s="38">
        <f>SUM(F83:F86)</f>
        <v>3.1</v>
      </c>
      <c r="G87" s="39">
        <f t="shared" si="6"/>
        <v>1</v>
      </c>
      <c r="H87" s="14"/>
      <c r="I87" s="14"/>
      <c r="J87" s="14"/>
      <c r="K87" s="14"/>
      <c r="L87" s="14"/>
      <c r="M87" s="14"/>
      <c r="N87" s="14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spans="1:27" ht="20" x14ac:dyDescent="0.3">
      <c r="A88" s="70"/>
      <c r="B88" s="70"/>
      <c r="C88" s="70"/>
      <c r="D88" s="23"/>
      <c r="E88" s="23"/>
      <c r="F88" s="23"/>
      <c r="G88" s="23"/>
      <c r="H88" s="14"/>
      <c r="I88" s="14"/>
      <c r="J88" s="14"/>
      <c r="K88" s="14"/>
      <c r="L88" s="14"/>
      <c r="M88" s="14"/>
      <c r="N88" s="14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spans="1:27" ht="20" x14ac:dyDescent="0.3">
      <c r="A89" s="68" t="s">
        <v>28</v>
      </c>
      <c r="B89" s="68"/>
      <c r="C89" s="68"/>
      <c r="D89" s="40">
        <f>D87*D21*$D$25</f>
        <v>6820</v>
      </c>
      <c r="E89" s="60">
        <f>E87*D21*$D$25</f>
        <v>0</v>
      </c>
      <c r="F89" s="61">
        <f>F87*D21*$D$25</f>
        <v>6820</v>
      </c>
      <c r="G89" s="23"/>
      <c r="H89" s="14"/>
      <c r="I89" s="14"/>
      <c r="J89" s="14"/>
      <c r="K89" s="14"/>
      <c r="L89" s="14"/>
      <c r="M89" s="14"/>
      <c r="N89" s="14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spans="1:27" ht="10" customHeight="1" x14ac:dyDescent="0.3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spans="1:27" ht="20" customHeight="1" x14ac:dyDescent="0.3">
      <c r="A91" s="15"/>
      <c r="B91" s="15"/>
      <c r="C91" s="15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spans="1:27" ht="20" customHeight="1" x14ac:dyDescent="0.3">
      <c r="A92" s="35" t="s">
        <v>44</v>
      </c>
      <c r="B92" s="69" t="s">
        <v>46</v>
      </c>
      <c r="C92" s="69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spans="1:27" ht="10" customHeight="1" x14ac:dyDescent="0.3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spans="1:27" ht="32" customHeight="1" x14ac:dyDescent="0.3">
      <c r="A94" s="14"/>
      <c r="B94" s="14"/>
      <c r="C94" s="14"/>
      <c r="D94" s="20" t="s">
        <v>1</v>
      </c>
      <c r="E94" s="41"/>
      <c r="F94" s="20" t="s">
        <v>3</v>
      </c>
      <c r="G94" s="14"/>
      <c r="H94" s="14"/>
      <c r="I94" s="14"/>
      <c r="J94" s="14"/>
      <c r="K94" s="14"/>
      <c r="L94" s="14"/>
      <c r="M94" s="14"/>
      <c r="N94" s="14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spans="1:27" ht="20" customHeight="1" x14ac:dyDescent="0.3">
      <c r="A95" s="70" t="s">
        <v>29</v>
      </c>
      <c r="B95" s="70"/>
      <c r="C95" s="70"/>
      <c r="D95" s="23">
        <f>160*D20</f>
        <v>800</v>
      </c>
      <c r="E95" s="23"/>
      <c r="F95" s="14"/>
      <c r="G95" s="14"/>
      <c r="H95" s="14"/>
      <c r="I95" s="14"/>
      <c r="J95" s="14"/>
      <c r="K95" s="14"/>
      <c r="L95" s="14"/>
      <c r="M95" s="14"/>
      <c r="N95" s="14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spans="1:27" ht="20" customHeight="1" x14ac:dyDescent="0.3">
      <c r="A96" s="70" t="s">
        <v>47</v>
      </c>
      <c r="B96" s="70"/>
      <c r="C96" s="70"/>
      <c r="D96" s="24">
        <v>0.05</v>
      </c>
      <c r="E96" s="23"/>
      <c r="F96" s="14"/>
      <c r="G96" s="15"/>
      <c r="H96" s="15"/>
      <c r="I96" s="15"/>
      <c r="J96" s="15"/>
      <c r="K96" s="15"/>
      <c r="L96" s="15"/>
      <c r="M96" s="15"/>
      <c r="N96" s="15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spans="1:27" ht="20" customHeight="1" x14ac:dyDescent="0.3">
      <c r="A97" s="70" t="s">
        <v>30</v>
      </c>
      <c r="B97" s="70"/>
      <c r="C97" s="70"/>
      <c r="D97" s="23">
        <f>D95*D96</f>
        <v>40</v>
      </c>
      <c r="E97" s="23"/>
      <c r="F97" s="14"/>
      <c r="G97" s="14"/>
      <c r="H97" s="14"/>
      <c r="I97" s="14"/>
      <c r="J97" s="14"/>
      <c r="K97" s="14"/>
      <c r="L97" s="14"/>
      <c r="M97" s="14"/>
      <c r="N97" s="14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spans="1:27" ht="20" customHeight="1" x14ac:dyDescent="0.3">
      <c r="A98" s="29"/>
      <c r="B98" s="29"/>
      <c r="C98" s="29"/>
      <c r="D98" s="23"/>
      <c r="E98" s="23"/>
      <c r="F98" s="14"/>
      <c r="G98" s="14"/>
      <c r="H98" s="14"/>
      <c r="I98" s="14"/>
      <c r="J98" s="14"/>
      <c r="K98" s="14"/>
      <c r="L98" s="14"/>
      <c r="M98" s="14"/>
      <c r="N98" s="14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spans="1:27" ht="20" customHeight="1" x14ac:dyDescent="0.3">
      <c r="A99" s="68" t="s">
        <v>31</v>
      </c>
      <c r="B99" s="68"/>
      <c r="C99" s="68"/>
      <c r="D99" s="40">
        <f>D97*$D$25</f>
        <v>2200</v>
      </c>
      <c r="E99" s="62"/>
      <c r="F99" s="19">
        <f>D99</f>
        <v>2200</v>
      </c>
      <c r="G99" s="14"/>
      <c r="H99" s="14"/>
      <c r="I99" s="14"/>
      <c r="J99" s="14"/>
      <c r="K99" s="14"/>
      <c r="L99" s="14"/>
      <c r="M99" s="14"/>
      <c r="N99" s="14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spans="1:27" ht="10" customHeight="1" x14ac:dyDescent="0.3">
      <c r="A100" s="43"/>
      <c r="B100" s="43"/>
      <c r="C100" s="43"/>
      <c r="D100" s="40"/>
      <c r="E100" s="23"/>
      <c r="F100" s="19"/>
      <c r="G100" s="14"/>
      <c r="H100" s="14"/>
      <c r="I100" s="14"/>
      <c r="J100" s="14"/>
      <c r="K100" s="14"/>
      <c r="L100" s="14"/>
      <c r="M100" s="14"/>
      <c r="N100" s="14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spans="1:27" ht="20" customHeight="1" x14ac:dyDescent="0.3">
      <c r="A101" s="42" t="s">
        <v>48</v>
      </c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spans="1:27" ht="5" customHeight="1" x14ac:dyDescent="0.3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spans="1:27" ht="10" customHeight="1" x14ac:dyDescent="0.3">
      <c r="A103" s="46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spans="1:27" ht="20" x14ac:dyDescent="0.3">
      <c r="A104" s="35" t="s">
        <v>49</v>
      </c>
      <c r="B104" s="69"/>
      <c r="C104" s="69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spans="1:27" ht="10" customHeight="1" x14ac:dyDescent="0.3">
      <c r="A105" s="46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spans="1:27" ht="20" x14ac:dyDescent="0.3">
      <c r="A106" s="47"/>
      <c r="B106" s="46" t="s">
        <v>50</v>
      </c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spans="1:27" ht="20" x14ac:dyDescent="0.3">
      <c r="A107" s="47"/>
      <c r="B107" s="47"/>
      <c r="C107" s="47" t="s">
        <v>32</v>
      </c>
      <c r="D107" s="47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spans="1:27" ht="20" x14ac:dyDescent="0.3">
      <c r="A108" s="47"/>
      <c r="B108" s="46"/>
      <c r="C108" s="47"/>
      <c r="D108" s="47" t="s">
        <v>33</v>
      </c>
      <c r="E108" s="46"/>
      <c r="F108" s="63">
        <f>F41</f>
        <v>2200</v>
      </c>
      <c r="G108" s="46"/>
      <c r="H108" s="46"/>
      <c r="I108" s="46"/>
      <c r="J108" s="46"/>
      <c r="K108" s="46"/>
      <c r="L108" s="46"/>
      <c r="M108" s="46"/>
      <c r="N108" s="4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spans="1:27" ht="20" x14ac:dyDescent="0.3">
      <c r="A109" s="47"/>
      <c r="B109" s="46"/>
      <c r="C109" s="47"/>
      <c r="D109" s="47" t="s">
        <v>34</v>
      </c>
      <c r="E109" s="46"/>
      <c r="F109" s="63">
        <f>F58</f>
        <v>880</v>
      </c>
      <c r="G109" s="46"/>
      <c r="H109" s="46"/>
      <c r="I109" s="46"/>
      <c r="J109" s="46"/>
      <c r="K109" s="46"/>
      <c r="L109" s="46"/>
      <c r="M109" s="46"/>
      <c r="N109" s="4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spans="1:27" ht="20" x14ac:dyDescent="0.3">
      <c r="A110" s="47"/>
      <c r="B110" s="46"/>
      <c r="C110" s="47"/>
      <c r="D110" s="47" t="s">
        <v>40</v>
      </c>
      <c r="E110" s="46"/>
      <c r="F110" s="63">
        <f>F75</f>
        <v>1760</v>
      </c>
      <c r="G110" s="46"/>
      <c r="H110" s="46"/>
      <c r="I110" s="46"/>
      <c r="J110" s="46"/>
      <c r="K110" s="46"/>
      <c r="L110" s="46"/>
      <c r="M110" s="46"/>
      <c r="N110" s="4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spans="1:27" ht="20" x14ac:dyDescent="0.3">
      <c r="A111" s="47"/>
      <c r="B111" s="46"/>
      <c r="C111" s="47"/>
      <c r="D111" s="47" t="s">
        <v>35</v>
      </c>
      <c r="E111" s="46"/>
      <c r="F111" s="63">
        <f>F89+F99</f>
        <v>9020</v>
      </c>
      <c r="G111" s="46"/>
      <c r="H111" s="46"/>
      <c r="I111" s="46"/>
      <c r="J111" s="46"/>
      <c r="K111" s="46"/>
      <c r="L111" s="46"/>
      <c r="M111" s="46"/>
      <c r="N111" s="4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spans="1:27" ht="10" customHeight="1" x14ac:dyDescent="0.3">
      <c r="A112" s="49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spans="1:27" ht="20" x14ac:dyDescent="0.3">
      <c r="A113" s="46"/>
      <c r="B113" s="46"/>
      <c r="C113" s="46"/>
      <c r="D113" s="48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spans="1:27" ht="26" x14ac:dyDescent="0.3">
      <c r="A114" s="55"/>
      <c r="B114" s="55"/>
      <c r="C114" s="55"/>
      <c r="D114" s="84" t="s">
        <v>70</v>
      </c>
      <c r="E114" s="84"/>
      <c r="F114" s="84"/>
      <c r="G114" s="84"/>
      <c r="H114" s="84"/>
      <c r="I114" s="55"/>
      <c r="J114" s="55"/>
      <c r="K114" s="55"/>
      <c r="L114" s="55"/>
      <c r="M114" s="55"/>
      <c r="N114" s="55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spans="1:27" ht="21" thickBot="1" x14ac:dyDescent="0.35">
      <c r="A115" s="49"/>
      <c r="B115" s="46"/>
      <c r="C115" s="46"/>
      <c r="D115" s="50"/>
      <c r="E115" s="83"/>
      <c r="F115" s="83"/>
      <c r="G115" s="83"/>
      <c r="H115" s="83"/>
      <c r="I115" s="83"/>
      <c r="J115" s="46"/>
      <c r="K115" s="46"/>
      <c r="L115" s="46"/>
      <c r="M115" s="46"/>
      <c r="N115" s="4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spans="1:27" ht="28" thickTop="1" thickBot="1" x14ac:dyDescent="0.4">
      <c r="A116" s="46"/>
      <c r="B116" s="46"/>
      <c r="C116" s="46"/>
      <c r="D116" s="51"/>
      <c r="E116" s="81">
        <f>F108+F109+F110+F111</f>
        <v>13860</v>
      </c>
      <c r="F116" s="82"/>
      <c r="G116" s="46"/>
      <c r="H116" s="46"/>
      <c r="I116" s="46"/>
      <c r="J116" s="46"/>
      <c r="K116" s="46"/>
      <c r="L116" s="46"/>
      <c r="M116" s="46"/>
      <c r="N116" s="4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spans="1:27" ht="21" thickTop="1" x14ac:dyDescent="0.3">
      <c r="A117" s="46"/>
      <c r="B117" s="46"/>
      <c r="C117" s="46"/>
      <c r="D117" s="47"/>
      <c r="E117" s="47"/>
      <c r="F117" s="47"/>
      <c r="G117" s="47"/>
      <c r="H117" s="47"/>
      <c r="I117" s="46"/>
      <c r="J117" s="46"/>
      <c r="K117" s="46"/>
      <c r="L117" s="46"/>
      <c r="M117" s="46"/>
      <c r="N117" s="4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spans="1:27" ht="5" customHeight="1" x14ac:dyDescent="0.3">
      <c r="A118" s="45"/>
      <c r="B118" s="44"/>
      <c r="C118" s="44"/>
      <c r="D118" s="44"/>
      <c r="E118" s="45"/>
      <c r="F118" s="45"/>
      <c r="G118" s="45"/>
      <c r="H118" s="44"/>
      <c r="I118" s="44"/>
      <c r="J118" s="44"/>
      <c r="K118" s="44"/>
      <c r="L118" s="44"/>
      <c r="M118" s="44"/>
      <c r="N118" s="44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spans="1:27" ht="20" x14ac:dyDescent="0.3">
      <c r="A119" s="44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spans="1:27" ht="21" x14ac:dyDescent="0.3">
      <c r="A120" s="45"/>
      <c r="B120" s="44"/>
      <c r="C120" s="52" t="s">
        <v>51</v>
      </c>
      <c r="D120" s="53"/>
      <c r="E120" s="53"/>
      <c r="F120" s="44"/>
      <c r="G120" s="44"/>
      <c r="H120" s="44"/>
      <c r="I120" s="44"/>
      <c r="J120" s="44"/>
      <c r="K120" s="44"/>
      <c r="L120" s="44"/>
      <c r="M120" s="44"/>
      <c r="N120" s="44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spans="1:27" ht="10" customHeight="1" x14ac:dyDescent="0.3">
      <c r="A121" s="44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spans="1:27" ht="20" x14ac:dyDescent="0.3">
      <c r="A122" s="44"/>
      <c r="B122" s="44"/>
      <c r="C122" s="57" t="s">
        <v>52</v>
      </c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spans="1:27" ht="20" x14ac:dyDescent="0.3">
      <c r="A123" s="44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spans="1:27" ht="20" x14ac:dyDescent="0.3">
      <c r="A124" s="46"/>
      <c r="B124" s="46"/>
      <c r="C124" s="58" t="s">
        <v>61</v>
      </c>
      <c r="D124" s="59"/>
      <c r="E124" s="59"/>
      <c r="F124" s="47"/>
      <c r="G124" s="48"/>
      <c r="H124" s="46"/>
      <c r="I124" s="46"/>
      <c r="J124" s="46"/>
      <c r="K124" s="46"/>
      <c r="L124" s="46"/>
      <c r="M124" s="46"/>
      <c r="N124" s="4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spans="1:27" ht="20" x14ac:dyDescent="0.3">
      <c r="A125" s="47"/>
      <c r="B125" s="54"/>
      <c r="C125" s="54" t="s">
        <v>62</v>
      </c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spans="1:27" ht="20" x14ac:dyDescent="0.3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spans="1:27" ht="20" x14ac:dyDescent="0.3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spans="1:27" ht="20" x14ac:dyDescent="0.3">
      <c r="A128" s="56"/>
      <c r="B128" s="11"/>
      <c r="C128" s="11"/>
      <c r="D128" s="56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spans="1:27" ht="20" x14ac:dyDescent="0.3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spans="1:27" ht="20" x14ac:dyDescent="0.3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spans="1:27" ht="20" x14ac:dyDescent="0.3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spans="1:27" ht="20" x14ac:dyDescent="0.3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spans="1:27" ht="20" x14ac:dyDescent="0.3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spans="1:27" ht="20" x14ac:dyDescent="0.3">
      <c r="A134" s="6"/>
      <c r="B134" s="6"/>
      <c r="C134" s="6"/>
      <c r="D134" s="8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spans="1:27" ht="20" x14ac:dyDescent="0.3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spans="1:27" ht="20" x14ac:dyDescent="0.3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spans="1:27" ht="20" x14ac:dyDescent="0.3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spans="1:27" ht="20" x14ac:dyDescent="0.3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spans="1:27" ht="20" x14ac:dyDescent="0.3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spans="1:27" ht="20" x14ac:dyDescent="0.3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spans="1:27" ht="20" x14ac:dyDescent="0.3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spans="1:27" ht="20" x14ac:dyDescent="0.3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spans="1:27" ht="20" x14ac:dyDescent="0.3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spans="1:27" ht="20" x14ac:dyDescent="0.3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spans="1:27" ht="20" x14ac:dyDescent="0.3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spans="1:27" ht="20" x14ac:dyDescent="0.3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spans="1:27" ht="20" x14ac:dyDescent="0.3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spans="1:27" ht="20" x14ac:dyDescent="0.3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spans="1:27" ht="20" x14ac:dyDescent="0.3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spans="1:27" ht="20" x14ac:dyDescent="0.3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spans="1:27" ht="20" x14ac:dyDescent="0.3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spans="1:27" ht="20" x14ac:dyDescent="0.3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spans="1:27" ht="20" x14ac:dyDescent="0.3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spans="1:27" ht="20" x14ac:dyDescent="0.3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spans="1:27" ht="20" x14ac:dyDescent="0.3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spans="1:27" ht="20" x14ac:dyDescent="0.3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spans="1:27" ht="20" x14ac:dyDescent="0.3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spans="1:27" ht="20" x14ac:dyDescent="0.3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spans="1:27" ht="20" x14ac:dyDescent="0.3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spans="1:27" ht="20" x14ac:dyDescent="0.3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spans="1:27" ht="20" x14ac:dyDescent="0.3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spans="1:27" ht="20" x14ac:dyDescent="0.3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spans="1:27" ht="20" x14ac:dyDescent="0.3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spans="1:27" ht="20" x14ac:dyDescent="0.3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spans="1:27" ht="20" x14ac:dyDescent="0.3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spans="1:27" ht="20" x14ac:dyDescent="0.3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spans="1:27" ht="20" x14ac:dyDescent="0.3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spans="1:27" ht="20" x14ac:dyDescent="0.3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spans="1:27" ht="20" x14ac:dyDescent="0.3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spans="1:27" ht="20" x14ac:dyDescent="0.3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spans="1:27" ht="20" x14ac:dyDescent="0.3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spans="1:27" ht="20" x14ac:dyDescent="0.3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spans="1:27" ht="20" x14ac:dyDescent="0.3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spans="1:27" ht="20" x14ac:dyDescent="0.3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spans="1:27" ht="20" x14ac:dyDescent="0.3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spans="1:27" ht="20" x14ac:dyDescent="0.3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spans="1:27" ht="20" x14ac:dyDescent="0.3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spans="1:27" ht="20" x14ac:dyDescent="0.3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spans="1:27" ht="20" x14ac:dyDescent="0.3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spans="1:27" ht="20" x14ac:dyDescent="0.3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spans="1:27" ht="20" x14ac:dyDescent="0.3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spans="1:27" ht="20" x14ac:dyDescent="0.3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spans="1:27" ht="20" x14ac:dyDescent="0.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spans="1:27" ht="20" x14ac:dyDescent="0.3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spans="1:27" ht="20" x14ac:dyDescent="0.3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spans="1:27" ht="20" x14ac:dyDescent="0.3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spans="1:27" ht="20" x14ac:dyDescent="0.3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spans="1:27" ht="20" x14ac:dyDescent="0.3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spans="1:27" ht="20" x14ac:dyDescent="0.3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spans="1:27" ht="20" x14ac:dyDescent="0.3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spans="1:27" ht="20" x14ac:dyDescent="0.3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spans="1:27" ht="20" x14ac:dyDescent="0.3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spans="1:27" ht="20" x14ac:dyDescent="0.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spans="1:27" ht="20" x14ac:dyDescent="0.3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spans="1:27" ht="20" x14ac:dyDescent="0.3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spans="1:27" ht="20" x14ac:dyDescent="0.3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spans="1:27" ht="20" x14ac:dyDescent="0.3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spans="1:27" ht="20" x14ac:dyDescent="0.3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spans="1:27" ht="20" x14ac:dyDescent="0.3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spans="1:27" ht="20" x14ac:dyDescent="0.3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spans="1:27" ht="20" x14ac:dyDescent="0.3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spans="1:27" ht="20" x14ac:dyDescent="0.3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spans="1:27" ht="20" x14ac:dyDescent="0.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spans="1:27" ht="20" x14ac:dyDescent="0.3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spans="1:27" ht="20" x14ac:dyDescent="0.3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spans="1:27" ht="20" x14ac:dyDescent="0.3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spans="1:27" ht="20" x14ac:dyDescent="0.3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spans="1:27" ht="20" x14ac:dyDescent="0.3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spans="1:27" ht="20" x14ac:dyDescent="0.3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spans="1:27" ht="20" x14ac:dyDescent="0.3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spans="1:27" ht="20" x14ac:dyDescent="0.3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spans="1:27" ht="20" x14ac:dyDescent="0.3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spans="1:27" ht="20" x14ac:dyDescent="0.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spans="1:27" ht="20" x14ac:dyDescent="0.3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spans="1:27" ht="20" x14ac:dyDescent="0.3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spans="1:27" ht="20" x14ac:dyDescent="0.3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spans="1:27" ht="20" x14ac:dyDescent="0.3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spans="1:27" ht="20" x14ac:dyDescent="0.3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spans="1:27" ht="20" x14ac:dyDescent="0.3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spans="1:27" ht="20" x14ac:dyDescent="0.3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spans="1:27" ht="20" x14ac:dyDescent="0.3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spans="1:27" ht="20" x14ac:dyDescent="0.3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spans="1:27" ht="20" x14ac:dyDescent="0.3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spans="1:27" ht="20" x14ac:dyDescent="0.3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spans="1:27" ht="20" x14ac:dyDescent="0.3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</row>
    <row r="226" spans="1:27" ht="20" x14ac:dyDescent="0.3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</row>
    <row r="227" spans="1:27" ht="20" x14ac:dyDescent="0.3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</row>
    <row r="228" spans="1:27" ht="20" x14ac:dyDescent="0.3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</row>
    <row r="229" spans="1:27" ht="20" x14ac:dyDescent="0.3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</row>
    <row r="230" spans="1:27" ht="20" x14ac:dyDescent="0.3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</row>
    <row r="231" spans="1:27" ht="20" x14ac:dyDescent="0.3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</row>
    <row r="232" spans="1:27" ht="20" x14ac:dyDescent="0.3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</row>
    <row r="233" spans="1:27" ht="20" x14ac:dyDescent="0.3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</row>
    <row r="234" spans="1:27" ht="20" x14ac:dyDescent="0.3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</row>
    <row r="235" spans="1:27" ht="20" x14ac:dyDescent="0.3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</row>
    <row r="236" spans="1:27" ht="20" x14ac:dyDescent="0.3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</row>
    <row r="237" spans="1:27" ht="20" x14ac:dyDescent="0.3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</row>
    <row r="238" spans="1:27" ht="20" x14ac:dyDescent="0.3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</row>
    <row r="239" spans="1:27" ht="20" x14ac:dyDescent="0.3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</row>
    <row r="240" spans="1:27" ht="20" x14ac:dyDescent="0.3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</row>
    <row r="241" spans="1:27" ht="20" x14ac:dyDescent="0.3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</row>
    <row r="242" spans="1:27" ht="20" x14ac:dyDescent="0.3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</row>
    <row r="243" spans="1:27" ht="20" x14ac:dyDescent="0.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</row>
    <row r="244" spans="1:27" ht="20" x14ac:dyDescent="0.3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</row>
    <row r="245" spans="1:27" ht="20" x14ac:dyDescent="0.3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</row>
    <row r="246" spans="1:27" ht="20" x14ac:dyDescent="0.3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</row>
    <row r="247" spans="1:27" ht="20" x14ac:dyDescent="0.3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</row>
    <row r="248" spans="1:27" ht="20" x14ac:dyDescent="0.3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</row>
    <row r="249" spans="1:27" ht="20" x14ac:dyDescent="0.3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</row>
    <row r="250" spans="1:27" ht="20" x14ac:dyDescent="0.3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</row>
    <row r="251" spans="1:27" ht="20" x14ac:dyDescent="0.3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</row>
    <row r="252" spans="1:27" ht="20" x14ac:dyDescent="0.3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</row>
    <row r="253" spans="1:27" ht="20" x14ac:dyDescent="0.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</row>
    <row r="254" spans="1:27" ht="20" x14ac:dyDescent="0.3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</row>
    <row r="255" spans="1:27" ht="20" x14ac:dyDescent="0.3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</row>
    <row r="256" spans="1:27" ht="20" x14ac:dyDescent="0.3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</row>
    <row r="257" spans="1:27" ht="20" x14ac:dyDescent="0.3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</row>
    <row r="258" spans="1:27" ht="20" x14ac:dyDescent="0.3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</row>
    <row r="259" spans="1:27" ht="20" x14ac:dyDescent="0.3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</row>
    <row r="260" spans="1:27" ht="20" x14ac:dyDescent="0.3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</row>
    <row r="261" spans="1:27" ht="20" x14ac:dyDescent="0.3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</row>
    <row r="262" spans="1:27" ht="20" x14ac:dyDescent="0.3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</row>
    <row r="263" spans="1:27" ht="20" x14ac:dyDescent="0.3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</row>
    <row r="264" spans="1:27" ht="20" x14ac:dyDescent="0.3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</row>
    <row r="265" spans="1:27" ht="20" x14ac:dyDescent="0.3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</row>
    <row r="266" spans="1:27" ht="20" x14ac:dyDescent="0.3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</row>
    <row r="267" spans="1:27" ht="20" x14ac:dyDescent="0.3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</row>
    <row r="268" spans="1:27" ht="20" x14ac:dyDescent="0.3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</row>
    <row r="269" spans="1:27" ht="20" x14ac:dyDescent="0.3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</row>
    <row r="270" spans="1:27" ht="20" x14ac:dyDescent="0.3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</row>
    <row r="271" spans="1:27" ht="20" x14ac:dyDescent="0.3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</row>
    <row r="272" spans="1:27" ht="20" x14ac:dyDescent="0.3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</row>
    <row r="273" spans="1:27" ht="20" x14ac:dyDescent="0.3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</row>
    <row r="274" spans="1:27" ht="20" x14ac:dyDescent="0.3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</row>
    <row r="275" spans="1:27" ht="20" x14ac:dyDescent="0.3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</row>
    <row r="276" spans="1:27" ht="20" x14ac:dyDescent="0.3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</row>
    <row r="277" spans="1:27" ht="20" x14ac:dyDescent="0.3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</row>
    <row r="278" spans="1:27" ht="20" x14ac:dyDescent="0.3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</row>
    <row r="279" spans="1:27" ht="20" x14ac:dyDescent="0.3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</row>
    <row r="280" spans="1:27" ht="20" x14ac:dyDescent="0.3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</row>
    <row r="281" spans="1:27" ht="20" x14ac:dyDescent="0.3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</row>
    <row r="282" spans="1:27" ht="20" x14ac:dyDescent="0.3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</row>
    <row r="283" spans="1:27" ht="20" x14ac:dyDescent="0.3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</row>
    <row r="284" spans="1:27" ht="20" x14ac:dyDescent="0.3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</row>
    <row r="285" spans="1:27" ht="20" x14ac:dyDescent="0.3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</row>
    <row r="286" spans="1:27" ht="20" x14ac:dyDescent="0.3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</row>
    <row r="287" spans="1:27" ht="20" x14ac:dyDescent="0.3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</row>
    <row r="288" spans="1:27" ht="20" x14ac:dyDescent="0.3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</row>
    <row r="289" spans="1:27" ht="20" x14ac:dyDescent="0.3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</row>
    <row r="290" spans="1:27" ht="20" x14ac:dyDescent="0.3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</row>
    <row r="291" spans="1:27" ht="20" x14ac:dyDescent="0.3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</row>
    <row r="292" spans="1:27" ht="20" x14ac:dyDescent="0.3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</row>
    <row r="293" spans="1:27" ht="20" x14ac:dyDescent="0.3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</row>
    <row r="294" spans="1:27" ht="20" x14ac:dyDescent="0.3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</row>
    <row r="295" spans="1:27" ht="20" x14ac:dyDescent="0.3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</row>
    <row r="296" spans="1:27" ht="20" x14ac:dyDescent="0.3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</row>
    <row r="297" spans="1:27" ht="20" x14ac:dyDescent="0.3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</row>
    <row r="298" spans="1:27" ht="20" x14ac:dyDescent="0.3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</row>
    <row r="299" spans="1:27" ht="20" x14ac:dyDescent="0.3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</row>
    <row r="300" spans="1:27" ht="20" x14ac:dyDescent="0.3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</row>
    <row r="301" spans="1:27" ht="20" x14ac:dyDescent="0.3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</row>
    <row r="302" spans="1:27" ht="20" x14ac:dyDescent="0.3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</row>
    <row r="303" spans="1:27" ht="20" x14ac:dyDescent="0.3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</row>
    <row r="304" spans="1:27" ht="20" x14ac:dyDescent="0.3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</row>
    <row r="305" spans="1:27" ht="20" x14ac:dyDescent="0.3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</row>
    <row r="306" spans="1:27" ht="20" x14ac:dyDescent="0.3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</row>
    <row r="307" spans="1:27" ht="20" x14ac:dyDescent="0.3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</row>
    <row r="308" spans="1:27" ht="20" x14ac:dyDescent="0.3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</row>
    <row r="309" spans="1:27" ht="20" x14ac:dyDescent="0.3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</row>
    <row r="310" spans="1:27" ht="20" x14ac:dyDescent="0.3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</row>
    <row r="311" spans="1:27" ht="20" x14ac:dyDescent="0.3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</row>
    <row r="312" spans="1:27" ht="20" x14ac:dyDescent="0.3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</row>
    <row r="313" spans="1:27" ht="20" x14ac:dyDescent="0.3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</row>
    <row r="314" spans="1:27" ht="20" x14ac:dyDescent="0.3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</row>
    <row r="315" spans="1:27" ht="20" x14ac:dyDescent="0.3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</row>
    <row r="316" spans="1:27" ht="20" x14ac:dyDescent="0.3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</row>
    <row r="317" spans="1:27" ht="20" x14ac:dyDescent="0.3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</row>
    <row r="318" spans="1:27" ht="20" x14ac:dyDescent="0.3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</row>
    <row r="319" spans="1:27" ht="20" x14ac:dyDescent="0.3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</row>
    <row r="320" spans="1:27" ht="20" x14ac:dyDescent="0.3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</row>
    <row r="321" spans="1:27" ht="20" x14ac:dyDescent="0.3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</row>
    <row r="322" spans="1:27" ht="20" x14ac:dyDescent="0.3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</row>
    <row r="323" spans="1:27" ht="20" x14ac:dyDescent="0.3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</row>
    <row r="324" spans="1:27" ht="20" x14ac:dyDescent="0.3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</row>
    <row r="325" spans="1:27" ht="20" x14ac:dyDescent="0.3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</row>
    <row r="326" spans="1:27" ht="20" x14ac:dyDescent="0.3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</row>
    <row r="327" spans="1:27" ht="20" x14ac:dyDescent="0.3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</row>
    <row r="328" spans="1:27" ht="20" x14ac:dyDescent="0.3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</row>
    <row r="329" spans="1:27" ht="20" x14ac:dyDescent="0.3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</row>
    <row r="330" spans="1:27" ht="20" x14ac:dyDescent="0.3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</row>
    <row r="331" spans="1:27" ht="20" x14ac:dyDescent="0.3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</row>
    <row r="332" spans="1:27" ht="20" x14ac:dyDescent="0.3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</row>
    <row r="333" spans="1:27" ht="20" x14ac:dyDescent="0.3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</row>
    <row r="334" spans="1:27" ht="20" x14ac:dyDescent="0.3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</row>
    <row r="335" spans="1:27" ht="20" x14ac:dyDescent="0.3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</row>
    <row r="336" spans="1:27" ht="20" x14ac:dyDescent="0.3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</row>
    <row r="337" spans="1:27" ht="20" x14ac:dyDescent="0.3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</row>
    <row r="338" spans="1:27" ht="20" x14ac:dyDescent="0.3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</row>
    <row r="339" spans="1:27" ht="20" x14ac:dyDescent="0.3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</row>
    <row r="340" spans="1:27" ht="20" x14ac:dyDescent="0.3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</row>
    <row r="341" spans="1:27" ht="20" x14ac:dyDescent="0.3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</row>
    <row r="342" spans="1:27" ht="20" x14ac:dyDescent="0.3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</row>
    <row r="343" spans="1:27" ht="20" x14ac:dyDescent="0.3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</row>
    <row r="344" spans="1:27" ht="20" x14ac:dyDescent="0.3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</row>
    <row r="345" spans="1:27" ht="20" x14ac:dyDescent="0.3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</row>
    <row r="346" spans="1:27" ht="20" x14ac:dyDescent="0.3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</row>
    <row r="347" spans="1:27" ht="20" x14ac:dyDescent="0.3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</row>
    <row r="348" spans="1:27" ht="20" x14ac:dyDescent="0.3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</row>
    <row r="349" spans="1:27" ht="20" x14ac:dyDescent="0.3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</row>
    <row r="350" spans="1:27" ht="20" x14ac:dyDescent="0.3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</row>
    <row r="351" spans="1:27" ht="20" x14ac:dyDescent="0.3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</row>
    <row r="352" spans="1:27" ht="20" x14ac:dyDescent="0.3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</row>
    <row r="353" spans="1:27" ht="20" x14ac:dyDescent="0.3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</row>
    <row r="354" spans="1:27" ht="20" x14ac:dyDescent="0.3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</row>
    <row r="355" spans="1:27" ht="20" x14ac:dyDescent="0.3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</row>
    <row r="356" spans="1:27" ht="20" x14ac:dyDescent="0.3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</row>
    <row r="357" spans="1:27" ht="20" x14ac:dyDescent="0.3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</row>
    <row r="358" spans="1:27" ht="20" x14ac:dyDescent="0.3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</row>
    <row r="359" spans="1:27" ht="20" x14ac:dyDescent="0.3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</row>
    <row r="360" spans="1:27" ht="20" x14ac:dyDescent="0.3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</row>
    <row r="361" spans="1:27" ht="20" x14ac:dyDescent="0.3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</row>
    <row r="362" spans="1:27" ht="20" x14ac:dyDescent="0.3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</row>
    <row r="363" spans="1:27" ht="20" x14ac:dyDescent="0.3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</row>
    <row r="364" spans="1:27" ht="20" x14ac:dyDescent="0.3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</row>
    <row r="365" spans="1:27" ht="20" x14ac:dyDescent="0.3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</row>
    <row r="366" spans="1:27" ht="20" x14ac:dyDescent="0.3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</row>
    <row r="367" spans="1:27" ht="20" x14ac:dyDescent="0.3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</row>
    <row r="368" spans="1:27" ht="20" x14ac:dyDescent="0.3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</row>
    <row r="369" spans="1:27" ht="20" x14ac:dyDescent="0.3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</row>
    <row r="370" spans="1:27" ht="20" x14ac:dyDescent="0.3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</row>
    <row r="371" spans="1:27" ht="20" x14ac:dyDescent="0.3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</row>
    <row r="372" spans="1:27" ht="20" x14ac:dyDescent="0.3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</row>
    <row r="373" spans="1:27" ht="20" x14ac:dyDescent="0.3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</row>
    <row r="374" spans="1:27" ht="20" x14ac:dyDescent="0.3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</row>
    <row r="375" spans="1:27" ht="20" x14ac:dyDescent="0.3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</row>
    <row r="376" spans="1:27" ht="20" x14ac:dyDescent="0.3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</row>
    <row r="377" spans="1:27" ht="20" x14ac:dyDescent="0.3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</row>
    <row r="378" spans="1:27" ht="20" x14ac:dyDescent="0.3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</row>
    <row r="379" spans="1:27" ht="20" x14ac:dyDescent="0.3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</row>
    <row r="380" spans="1:27" ht="20" x14ac:dyDescent="0.3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</row>
    <row r="381" spans="1:27" ht="20" x14ac:dyDescent="0.3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</row>
    <row r="382" spans="1:27" ht="20" x14ac:dyDescent="0.3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</row>
    <row r="383" spans="1:27" ht="20" x14ac:dyDescent="0.3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</row>
    <row r="384" spans="1:27" ht="20" x14ac:dyDescent="0.3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</row>
    <row r="385" spans="1:27" ht="20" x14ac:dyDescent="0.3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</row>
    <row r="386" spans="1:27" ht="20" x14ac:dyDescent="0.3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</row>
    <row r="387" spans="1:27" ht="20" x14ac:dyDescent="0.3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</row>
    <row r="388" spans="1:27" ht="20" x14ac:dyDescent="0.3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</row>
    <row r="389" spans="1:27" ht="20" x14ac:dyDescent="0.3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</row>
    <row r="390" spans="1:27" ht="20" x14ac:dyDescent="0.3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</row>
    <row r="391" spans="1:27" ht="20" x14ac:dyDescent="0.3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</row>
    <row r="392" spans="1:27" ht="20" x14ac:dyDescent="0.3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</row>
    <row r="393" spans="1:27" ht="20" x14ac:dyDescent="0.3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</row>
    <row r="394" spans="1:27" ht="20" x14ac:dyDescent="0.3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</row>
    <row r="395" spans="1:27" ht="20" x14ac:dyDescent="0.3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</row>
    <row r="396" spans="1:27" ht="20" x14ac:dyDescent="0.3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</row>
    <row r="397" spans="1:27" ht="20" x14ac:dyDescent="0.3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</row>
    <row r="398" spans="1:27" ht="20" x14ac:dyDescent="0.3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</row>
    <row r="399" spans="1:27" ht="20" x14ac:dyDescent="0.3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</row>
    <row r="400" spans="1:27" ht="20" x14ac:dyDescent="0.3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</row>
    <row r="401" spans="1:27" ht="20" x14ac:dyDescent="0.3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</row>
    <row r="402" spans="1:27" ht="20" x14ac:dyDescent="0.3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</row>
    <row r="403" spans="1:27" ht="20" x14ac:dyDescent="0.3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</row>
    <row r="404" spans="1:27" ht="20" x14ac:dyDescent="0.3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</row>
    <row r="405" spans="1:27" ht="20" x14ac:dyDescent="0.3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</row>
    <row r="406" spans="1:27" ht="20" x14ac:dyDescent="0.3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</row>
    <row r="407" spans="1:27" ht="20" x14ac:dyDescent="0.3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</row>
    <row r="408" spans="1:27" ht="20" x14ac:dyDescent="0.3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</row>
    <row r="409" spans="1:27" ht="20" x14ac:dyDescent="0.3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</row>
    <row r="410" spans="1:27" ht="20" x14ac:dyDescent="0.3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</row>
    <row r="411" spans="1:27" ht="20" x14ac:dyDescent="0.3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</row>
    <row r="412" spans="1:27" ht="20" x14ac:dyDescent="0.3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</row>
    <row r="413" spans="1:27" ht="20" x14ac:dyDescent="0.3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</row>
    <row r="414" spans="1:27" ht="20" x14ac:dyDescent="0.3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</row>
    <row r="415" spans="1:27" ht="20" x14ac:dyDescent="0.3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</row>
    <row r="416" spans="1:27" ht="20" x14ac:dyDescent="0.3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</row>
    <row r="417" spans="1:27" ht="20" x14ac:dyDescent="0.3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</row>
    <row r="418" spans="1:27" ht="20" x14ac:dyDescent="0.3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</row>
    <row r="419" spans="1:27" ht="20" x14ac:dyDescent="0.3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</row>
    <row r="420" spans="1:27" ht="20" x14ac:dyDescent="0.3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</row>
    <row r="421" spans="1:27" ht="20" x14ac:dyDescent="0.3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</row>
    <row r="422" spans="1:27" ht="20" x14ac:dyDescent="0.3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</row>
    <row r="423" spans="1:27" ht="20" x14ac:dyDescent="0.3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</row>
    <row r="424" spans="1:27" ht="20" x14ac:dyDescent="0.3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</row>
    <row r="425" spans="1:27" ht="20" x14ac:dyDescent="0.3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</row>
    <row r="426" spans="1:27" ht="20" x14ac:dyDescent="0.3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</row>
    <row r="427" spans="1:27" ht="20" x14ac:dyDescent="0.3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</row>
    <row r="428" spans="1:27" ht="20" x14ac:dyDescent="0.3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</row>
    <row r="429" spans="1:27" ht="20" x14ac:dyDescent="0.3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</row>
    <row r="430" spans="1:27" ht="20" x14ac:dyDescent="0.3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</row>
    <row r="431" spans="1:27" ht="20" x14ac:dyDescent="0.3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</row>
    <row r="432" spans="1:27" ht="20" x14ac:dyDescent="0.3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</row>
    <row r="433" spans="1:27" ht="20" x14ac:dyDescent="0.3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</row>
    <row r="434" spans="1:27" ht="20" x14ac:dyDescent="0.3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</row>
    <row r="435" spans="1:27" ht="20" x14ac:dyDescent="0.3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</row>
    <row r="436" spans="1:27" ht="20" x14ac:dyDescent="0.3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</row>
    <row r="437" spans="1:27" ht="20" x14ac:dyDescent="0.3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</row>
    <row r="438" spans="1:27" ht="20" x14ac:dyDescent="0.3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</row>
    <row r="439" spans="1:27" ht="20" x14ac:dyDescent="0.3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</row>
    <row r="440" spans="1:27" ht="20" x14ac:dyDescent="0.3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</row>
    <row r="441" spans="1:27" ht="20" x14ac:dyDescent="0.3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</row>
    <row r="442" spans="1:27" ht="20" x14ac:dyDescent="0.3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</row>
    <row r="443" spans="1:27" ht="20" x14ac:dyDescent="0.3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</row>
    <row r="444" spans="1:27" ht="20" x14ac:dyDescent="0.3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</row>
    <row r="445" spans="1:27" ht="20" x14ac:dyDescent="0.3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</row>
    <row r="446" spans="1:27" ht="20" x14ac:dyDescent="0.3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</row>
    <row r="447" spans="1:27" ht="20" x14ac:dyDescent="0.3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</row>
    <row r="448" spans="1:27" ht="20" x14ac:dyDescent="0.3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</row>
    <row r="449" spans="1:27" ht="20" x14ac:dyDescent="0.3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</row>
    <row r="450" spans="1:27" ht="20" x14ac:dyDescent="0.3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</row>
    <row r="451" spans="1:27" ht="20" x14ac:dyDescent="0.3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</row>
    <row r="452" spans="1:27" ht="20" x14ac:dyDescent="0.3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</row>
    <row r="453" spans="1:27" ht="20" x14ac:dyDescent="0.3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</row>
    <row r="454" spans="1:27" ht="20" x14ac:dyDescent="0.3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</row>
    <row r="455" spans="1:27" ht="20" x14ac:dyDescent="0.3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</row>
    <row r="456" spans="1:27" ht="20" x14ac:dyDescent="0.3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</row>
    <row r="457" spans="1:27" ht="20" x14ac:dyDescent="0.3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</row>
    <row r="458" spans="1:27" ht="20" x14ac:dyDescent="0.3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</row>
    <row r="459" spans="1:27" ht="20" x14ac:dyDescent="0.3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</row>
    <row r="460" spans="1:27" ht="20" x14ac:dyDescent="0.3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</row>
    <row r="461" spans="1:27" ht="20" x14ac:dyDescent="0.3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</row>
    <row r="462" spans="1:27" ht="20" x14ac:dyDescent="0.3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</row>
    <row r="463" spans="1:27" ht="20" x14ac:dyDescent="0.3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</row>
    <row r="464" spans="1:27" ht="20" x14ac:dyDescent="0.3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</row>
    <row r="465" spans="1:27" ht="20" x14ac:dyDescent="0.3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</row>
    <row r="466" spans="1:27" ht="20" x14ac:dyDescent="0.3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</row>
    <row r="467" spans="1:27" ht="20" x14ac:dyDescent="0.3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</row>
    <row r="468" spans="1:27" ht="20" x14ac:dyDescent="0.3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</row>
    <row r="469" spans="1:27" ht="20" x14ac:dyDescent="0.3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</row>
    <row r="470" spans="1:27" ht="20" x14ac:dyDescent="0.3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</row>
    <row r="471" spans="1:27" ht="20" x14ac:dyDescent="0.3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</row>
    <row r="472" spans="1:27" ht="20" x14ac:dyDescent="0.3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</row>
    <row r="473" spans="1:27" ht="20" x14ac:dyDescent="0.3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</row>
    <row r="474" spans="1:27" ht="20" x14ac:dyDescent="0.3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</row>
    <row r="475" spans="1:27" ht="20" x14ac:dyDescent="0.3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</row>
    <row r="476" spans="1:27" ht="20" x14ac:dyDescent="0.3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</row>
    <row r="477" spans="1:27" ht="20" x14ac:dyDescent="0.3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</row>
    <row r="478" spans="1:27" ht="20" x14ac:dyDescent="0.3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</row>
    <row r="479" spans="1:27" ht="20" x14ac:dyDescent="0.3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</row>
    <row r="480" spans="1:27" ht="20" x14ac:dyDescent="0.3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</row>
    <row r="481" spans="1:27" ht="20" x14ac:dyDescent="0.3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</row>
    <row r="482" spans="1:27" ht="20" x14ac:dyDescent="0.3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</row>
    <row r="483" spans="1:27" ht="20" x14ac:dyDescent="0.3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</row>
    <row r="484" spans="1:27" ht="20" x14ac:dyDescent="0.3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</row>
    <row r="485" spans="1:27" ht="20" x14ac:dyDescent="0.3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</row>
    <row r="486" spans="1:27" ht="20" x14ac:dyDescent="0.3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</row>
    <row r="487" spans="1:27" ht="20" x14ac:dyDescent="0.3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</row>
    <row r="488" spans="1:27" ht="20" x14ac:dyDescent="0.3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</row>
    <row r="489" spans="1:27" ht="20" x14ac:dyDescent="0.3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</row>
    <row r="490" spans="1:27" ht="20" x14ac:dyDescent="0.3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</row>
    <row r="491" spans="1:27" ht="20" x14ac:dyDescent="0.3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</row>
    <row r="492" spans="1:27" ht="20" x14ac:dyDescent="0.3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</row>
    <row r="493" spans="1:27" ht="20" x14ac:dyDescent="0.3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</row>
    <row r="494" spans="1:27" ht="20" x14ac:dyDescent="0.3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</row>
    <row r="495" spans="1:27" ht="20" x14ac:dyDescent="0.3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</row>
    <row r="496" spans="1:27" ht="20" x14ac:dyDescent="0.3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</row>
    <row r="497" spans="1:27" ht="20" x14ac:dyDescent="0.3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</row>
    <row r="498" spans="1:27" ht="20" x14ac:dyDescent="0.3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</row>
    <row r="499" spans="1:27" ht="20" x14ac:dyDescent="0.3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</row>
    <row r="500" spans="1:27" ht="20" x14ac:dyDescent="0.3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</row>
    <row r="501" spans="1:27" ht="20" x14ac:dyDescent="0.3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</row>
    <row r="502" spans="1:27" ht="20" x14ac:dyDescent="0.3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</row>
    <row r="503" spans="1:27" ht="20" x14ac:dyDescent="0.3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</row>
    <row r="504" spans="1:27" ht="20" x14ac:dyDescent="0.3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</row>
    <row r="505" spans="1:27" ht="20" x14ac:dyDescent="0.3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</row>
    <row r="506" spans="1:27" ht="20" x14ac:dyDescent="0.3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</row>
    <row r="507" spans="1:27" ht="20" x14ac:dyDescent="0.3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</row>
    <row r="508" spans="1:27" ht="20" x14ac:dyDescent="0.3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</row>
    <row r="509" spans="1:27" ht="20" x14ac:dyDescent="0.3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</row>
    <row r="510" spans="1:27" ht="20" x14ac:dyDescent="0.3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</row>
    <row r="511" spans="1:27" ht="20" x14ac:dyDescent="0.3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</row>
    <row r="512" spans="1:27" ht="20" x14ac:dyDescent="0.3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</row>
    <row r="513" spans="1:27" ht="20" x14ac:dyDescent="0.3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</row>
    <row r="514" spans="1:27" ht="20" x14ac:dyDescent="0.3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</row>
    <row r="515" spans="1:27" ht="20" x14ac:dyDescent="0.3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</row>
    <row r="516" spans="1:27" ht="20" x14ac:dyDescent="0.3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</row>
    <row r="517" spans="1:27" ht="20" x14ac:dyDescent="0.3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</row>
    <row r="518" spans="1:27" ht="20" x14ac:dyDescent="0.3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</row>
    <row r="519" spans="1:27" ht="20" x14ac:dyDescent="0.3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</row>
    <row r="520" spans="1:27" ht="20" x14ac:dyDescent="0.3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</row>
    <row r="521" spans="1:27" ht="20" x14ac:dyDescent="0.3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</row>
    <row r="522" spans="1:27" ht="20" x14ac:dyDescent="0.3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</row>
    <row r="523" spans="1:27" ht="20" x14ac:dyDescent="0.3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</row>
    <row r="524" spans="1:27" ht="20" x14ac:dyDescent="0.3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</row>
    <row r="525" spans="1:27" ht="20" x14ac:dyDescent="0.3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</row>
    <row r="526" spans="1:27" ht="20" x14ac:dyDescent="0.3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</row>
    <row r="527" spans="1:27" ht="20" x14ac:dyDescent="0.3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</row>
    <row r="528" spans="1:27" ht="20" x14ac:dyDescent="0.3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</row>
    <row r="529" spans="1:27" ht="20" x14ac:dyDescent="0.3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</row>
    <row r="530" spans="1:27" ht="20" x14ac:dyDescent="0.3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</row>
    <row r="531" spans="1:27" ht="20" x14ac:dyDescent="0.3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</row>
    <row r="532" spans="1:27" ht="20" x14ac:dyDescent="0.3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</row>
    <row r="533" spans="1:27" ht="20" x14ac:dyDescent="0.3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</row>
    <row r="534" spans="1:27" ht="20" x14ac:dyDescent="0.3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</row>
    <row r="535" spans="1:27" ht="20" x14ac:dyDescent="0.3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</row>
    <row r="536" spans="1:27" ht="20" x14ac:dyDescent="0.3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</row>
    <row r="537" spans="1:27" ht="20" x14ac:dyDescent="0.3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</row>
    <row r="538" spans="1:27" ht="20" x14ac:dyDescent="0.3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</row>
    <row r="539" spans="1:27" ht="20" x14ac:dyDescent="0.3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</row>
    <row r="540" spans="1:27" ht="20" x14ac:dyDescent="0.3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</row>
    <row r="541" spans="1:27" ht="20" x14ac:dyDescent="0.3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</row>
    <row r="542" spans="1:27" ht="20" x14ac:dyDescent="0.3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</row>
    <row r="543" spans="1:27" ht="20" x14ac:dyDescent="0.3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</row>
    <row r="544" spans="1:27" ht="20" x14ac:dyDescent="0.3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</row>
    <row r="545" spans="1:27" ht="20" x14ac:dyDescent="0.3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</row>
    <row r="546" spans="1:27" ht="20" x14ac:dyDescent="0.3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</row>
    <row r="547" spans="1:27" ht="20" x14ac:dyDescent="0.3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</row>
    <row r="548" spans="1:27" ht="20" x14ac:dyDescent="0.3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</row>
    <row r="549" spans="1:27" ht="20" x14ac:dyDescent="0.3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</row>
    <row r="550" spans="1:27" ht="20" x14ac:dyDescent="0.3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</row>
    <row r="551" spans="1:27" ht="20" x14ac:dyDescent="0.3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</row>
    <row r="552" spans="1:27" ht="20" x14ac:dyDescent="0.3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</row>
    <row r="553" spans="1:27" ht="20" x14ac:dyDescent="0.3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</row>
    <row r="554" spans="1:27" ht="20" x14ac:dyDescent="0.3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</row>
    <row r="555" spans="1:27" ht="20" x14ac:dyDescent="0.3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</row>
    <row r="556" spans="1:27" ht="20" x14ac:dyDescent="0.3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</row>
    <row r="557" spans="1:27" ht="20" x14ac:dyDescent="0.3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</row>
    <row r="558" spans="1:27" ht="20" x14ac:dyDescent="0.3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</row>
    <row r="559" spans="1:27" ht="20" x14ac:dyDescent="0.3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</row>
    <row r="560" spans="1:27" ht="20" x14ac:dyDescent="0.3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</row>
    <row r="561" spans="1:27" ht="20" x14ac:dyDescent="0.3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</row>
    <row r="562" spans="1:27" ht="20" x14ac:dyDescent="0.3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</row>
    <row r="563" spans="1:27" ht="20" x14ac:dyDescent="0.3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</row>
    <row r="564" spans="1:27" ht="20" x14ac:dyDescent="0.3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</row>
    <row r="565" spans="1:27" ht="20" x14ac:dyDescent="0.3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</row>
    <row r="566" spans="1:27" ht="20" x14ac:dyDescent="0.3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</row>
    <row r="567" spans="1:27" ht="20" x14ac:dyDescent="0.3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</row>
    <row r="568" spans="1:27" ht="20" x14ac:dyDescent="0.3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</row>
    <row r="569" spans="1:27" ht="20" x14ac:dyDescent="0.3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</row>
    <row r="570" spans="1:27" ht="20" x14ac:dyDescent="0.3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</row>
    <row r="571" spans="1:27" ht="20" x14ac:dyDescent="0.3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</row>
    <row r="572" spans="1:27" ht="20" x14ac:dyDescent="0.3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</row>
    <row r="573" spans="1:27" ht="20" x14ac:dyDescent="0.3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</row>
    <row r="574" spans="1:27" ht="20" x14ac:dyDescent="0.3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</row>
    <row r="575" spans="1:27" ht="20" x14ac:dyDescent="0.3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</row>
    <row r="576" spans="1:27" ht="20" x14ac:dyDescent="0.3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</row>
    <row r="577" spans="1:27" ht="20" x14ac:dyDescent="0.3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</row>
    <row r="578" spans="1:27" ht="20" x14ac:dyDescent="0.3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</row>
    <row r="579" spans="1:27" ht="20" x14ac:dyDescent="0.3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</row>
    <row r="580" spans="1:27" ht="20" x14ac:dyDescent="0.3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</row>
    <row r="581" spans="1:27" ht="20" x14ac:dyDescent="0.3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</row>
    <row r="582" spans="1:27" ht="20" x14ac:dyDescent="0.3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</row>
    <row r="583" spans="1:27" ht="20" x14ac:dyDescent="0.3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</row>
    <row r="584" spans="1:27" ht="20" x14ac:dyDescent="0.3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</row>
    <row r="585" spans="1:27" ht="20" x14ac:dyDescent="0.3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</row>
    <row r="586" spans="1:27" ht="20" x14ac:dyDescent="0.3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</row>
    <row r="587" spans="1:27" ht="20" x14ac:dyDescent="0.3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</row>
    <row r="588" spans="1:27" ht="20" x14ac:dyDescent="0.3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</row>
    <row r="589" spans="1:27" ht="20" x14ac:dyDescent="0.3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</row>
    <row r="590" spans="1:27" ht="20" x14ac:dyDescent="0.3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</row>
    <row r="591" spans="1:27" ht="20" x14ac:dyDescent="0.3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</row>
    <row r="592" spans="1:27" ht="20" x14ac:dyDescent="0.3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</row>
    <row r="593" spans="1:27" ht="20" x14ac:dyDescent="0.3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</row>
    <row r="594" spans="1:27" ht="20" x14ac:dyDescent="0.3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</row>
    <row r="595" spans="1:27" ht="20" x14ac:dyDescent="0.3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</row>
    <row r="596" spans="1:27" ht="20" x14ac:dyDescent="0.3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</row>
    <row r="597" spans="1:27" ht="20" x14ac:dyDescent="0.3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</row>
    <row r="598" spans="1:27" ht="20" x14ac:dyDescent="0.3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</row>
    <row r="599" spans="1:27" ht="20" x14ac:dyDescent="0.3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</row>
    <row r="600" spans="1:27" ht="20" x14ac:dyDescent="0.3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</row>
    <row r="601" spans="1:27" ht="20" x14ac:dyDescent="0.3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</row>
    <row r="602" spans="1:27" ht="20" x14ac:dyDescent="0.3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</row>
    <row r="603" spans="1:27" ht="20" x14ac:dyDescent="0.3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</row>
    <row r="604" spans="1:27" ht="20" x14ac:dyDescent="0.3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</row>
    <row r="605" spans="1:27" ht="20" x14ac:dyDescent="0.3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</row>
    <row r="606" spans="1:27" ht="20" x14ac:dyDescent="0.3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</row>
    <row r="607" spans="1:27" ht="20" x14ac:dyDescent="0.3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</row>
    <row r="608" spans="1:27" ht="20" x14ac:dyDescent="0.3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</row>
    <row r="609" spans="1:27" ht="20" x14ac:dyDescent="0.3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</row>
    <row r="610" spans="1:27" ht="20" x14ac:dyDescent="0.3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</row>
    <row r="611" spans="1:27" ht="20" x14ac:dyDescent="0.3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</row>
    <row r="612" spans="1:27" ht="20" x14ac:dyDescent="0.3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</row>
    <row r="613" spans="1:27" ht="20" x14ac:dyDescent="0.3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</row>
    <row r="614" spans="1:27" ht="20" x14ac:dyDescent="0.3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</row>
    <row r="615" spans="1:27" ht="20" x14ac:dyDescent="0.3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</row>
    <row r="616" spans="1:27" ht="20" x14ac:dyDescent="0.3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</row>
    <row r="617" spans="1:27" ht="20" x14ac:dyDescent="0.3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</row>
    <row r="618" spans="1:27" ht="20" x14ac:dyDescent="0.3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</row>
    <row r="619" spans="1:27" ht="20" x14ac:dyDescent="0.3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</row>
    <row r="620" spans="1:27" ht="20" x14ac:dyDescent="0.3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</row>
    <row r="621" spans="1:27" ht="20" x14ac:dyDescent="0.3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</row>
    <row r="622" spans="1:27" ht="20" x14ac:dyDescent="0.3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</row>
    <row r="623" spans="1:27" ht="20" x14ac:dyDescent="0.3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</row>
    <row r="624" spans="1:27" ht="20" x14ac:dyDescent="0.3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</row>
    <row r="625" spans="1:27" ht="20" x14ac:dyDescent="0.3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</row>
    <row r="626" spans="1:27" ht="20" x14ac:dyDescent="0.3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</row>
    <row r="627" spans="1:27" ht="20" x14ac:dyDescent="0.3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</row>
    <row r="628" spans="1:27" ht="20" x14ac:dyDescent="0.3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</row>
    <row r="629" spans="1:27" ht="20" x14ac:dyDescent="0.3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</row>
    <row r="630" spans="1:27" ht="20" x14ac:dyDescent="0.3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</row>
    <row r="631" spans="1:27" ht="20" x14ac:dyDescent="0.3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</row>
    <row r="632" spans="1:27" ht="20" x14ac:dyDescent="0.3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</row>
    <row r="633" spans="1:27" ht="20" x14ac:dyDescent="0.3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</row>
    <row r="634" spans="1:27" ht="20" x14ac:dyDescent="0.3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</row>
    <row r="635" spans="1:27" ht="20" x14ac:dyDescent="0.3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</row>
    <row r="636" spans="1:27" ht="20" x14ac:dyDescent="0.3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</row>
    <row r="637" spans="1:27" ht="20" x14ac:dyDescent="0.3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</row>
    <row r="638" spans="1:27" ht="20" x14ac:dyDescent="0.3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</row>
    <row r="639" spans="1:27" ht="20" x14ac:dyDescent="0.3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</row>
    <row r="640" spans="1:27" ht="20" x14ac:dyDescent="0.3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</row>
    <row r="641" spans="1:27" ht="20" x14ac:dyDescent="0.3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</row>
    <row r="642" spans="1:27" ht="20" x14ac:dyDescent="0.3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</row>
    <row r="643" spans="1:27" ht="20" x14ac:dyDescent="0.3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</row>
    <row r="644" spans="1:27" ht="20" x14ac:dyDescent="0.3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</row>
    <row r="645" spans="1:27" ht="20" x14ac:dyDescent="0.3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</row>
    <row r="646" spans="1:27" ht="20" x14ac:dyDescent="0.3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</row>
    <row r="647" spans="1:27" ht="20" x14ac:dyDescent="0.3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</row>
    <row r="648" spans="1:27" ht="20" x14ac:dyDescent="0.3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</row>
    <row r="649" spans="1:27" ht="20" x14ac:dyDescent="0.3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</row>
    <row r="650" spans="1:27" ht="20" x14ac:dyDescent="0.3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</row>
    <row r="651" spans="1:27" ht="20" x14ac:dyDescent="0.3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</row>
    <row r="652" spans="1:27" ht="20" x14ac:dyDescent="0.3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</row>
    <row r="653" spans="1:27" ht="20" x14ac:dyDescent="0.3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</row>
    <row r="654" spans="1:27" ht="20" x14ac:dyDescent="0.3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</row>
    <row r="655" spans="1:27" ht="20" x14ac:dyDescent="0.3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</row>
    <row r="656" spans="1:27" ht="20" x14ac:dyDescent="0.3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</row>
    <row r="657" spans="1:27" ht="20" x14ac:dyDescent="0.3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</row>
    <row r="658" spans="1:27" ht="20" x14ac:dyDescent="0.3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</row>
    <row r="659" spans="1:27" ht="20" x14ac:dyDescent="0.3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</row>
    <row r="660" spans="1:27" ht="20" x14ac:dyDescent="0.3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</row>
    <row r="661" spans="1:27" ht="20" x14ac:dyDescent="0.3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</row>
    <row r="662" spans="1:27" ht="20" x14ac:dyDescent="0.3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</row>
    <row r="663" spans="1:27" ht="20" x14ac:dyDescent="0.3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</row>
    <row r="664" spans="1:27" ht="20" x14ac:dyDescent="0.3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</row>
    <row r="665" spans="1:27" ht="20" x14ac:dyDescent="0.3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</row>
    <row r="666" spans="1:27" ht="20" x14ac:dyDescent="0.3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</row>
    <row r="667" spans="1:27" ht="20" x14ac:dyDescent="0.3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</row>
    <row r="668" spans="1:27" ht="20" x14ac:dyDescent="0.3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</row>
    <row r="669" spans="1:27" ht="20" x14ac:dyDescent="0.3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</row>
    <row r="670" spans="1:27" ht="20" x14ac:dyDescent="0.3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</row>
    <row r="671" spans="1:27" ht="20" x14ac:dyDescent="0.3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</row>
    <row r="672" spans="1:27" ht="20" x14ac:dyDescent="0.3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</row>
    <row r="673" spans="1:27" ht="20" x14ac:dyDescent="0.3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</row>
    <row r="674" spans="1:27" ht="20" x14ac:dyDescent="0.3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</row>
    <row r="675" spans="1:27" ht="20" x14ac:dyDescent="0.3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</row>
    <row r="676" spans="1:27" ht="20" x14ac:dyDescent="0.3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</row>
    <row r="677" spans="1:27" ht="20" x14ac:dyDescent="0.3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</row>
    <row r="678" spans="1:27" ht="20" x14ac:dyDescent="0.3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</row>
    <row r="679" spans="1:27" ht="20" x14ac:dyDescent="0.3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</row>
    <row r="680" spans="1:27" ht="20" x14ac:dyDescent="0.3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</row>
    <row r="681" spans="1:27" ht="20" x14ac:dyDescent="0.3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</row>
    <row r="682" spans="1:27" ht="20" x14ac:dyDescent="0.3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</row>
    <row r="683" spans="1:27" ht="20" x14ac:dyDescent="0.3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</row>
    <row r="684" spans="1:27" ht="20" x14ac:dyDescent="0.3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</row>
    <row r="685" spans="1:27" ht="20" x14ac:dyDescent="0.3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</row>
    <row r="686" spans="1:27" ht="20" x14ac:dyDescent="0.3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</row>
    <row r="687" spans="1:27" ht="20" x14ac:dyDescent="0.3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</row>
    <row r="688" spans="1:27" ht="20" x14ac:dyDescent="0.3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</row>
    <row r="689" spans="1:27" ht="20" x14ac:dyDescent="0.3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</row>
    <row r="690" spans="1:27" ht="20" x14ac:dyDescent="0.3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</row>
    <row r="691" spans="1:27" ht="20" x14ac:dyDescent="0.3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</row>
    <row r="692" spans="1:27" ht="20" x14ac:dyDescent="0.3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</row>
    <row r="693" spans="1:27" ht="20" x14ac:dyDescent="0.3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</row>
    <row r="694" spans="1:27" ht="20" x14ac:dyDescent="0.3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</row>
    <row r="695" spans="1:27" ht="20" x14ac:dyDescent="0.3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</row>
    <row r="696" spans="1:27" ht="20" x14ac:dyDescent="0.3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</row>
    <row r="697" spans="1:27" ht="20" x14ac:dyDescent="0.3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</row>
    <row r="698" spans="1:27" ht="20" x14ac:dyDescent="0.3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</row>
    <row r="699" spans="1:27" ht="20" x14ac:dyDescent="0.3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</row>
    <row r="700" spans="1:27" ht="20" x14ac:dyDescent="0.3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</row>
    <row r="701" spans="1:27" ht="20" x14ac:dyDescent="0.3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</row>
    <row r="702" spans="1:27" ht="20" x14ac:dyDescent="0.3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</row>
    <row r="703" spans="1:27" ht="20" x14ac:dyDescent="0.3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</row>
    <row r="704" spans="1:27" ht="20" x14ac:dyDescent="0.3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</row>
    <row r="705" spans="1:27" ht="20" x14ac:dyDescent="0.3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</row>
    <row r="706" spans="1:27" ht="20" x14ac:dyDescent="0.3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</row>
    <row r="707" spans="1:27" ht="20" x14ac:dyDescent="0.3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</row>
    <row r="708" spans="1:27" ht="20" x14ac:dyDescent="0.3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</row>
    <row r="709" spans="1:27" ht="20" x14ac:dyDescent="0.3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</row>
    <row r="710" spans="1:27" ht="20" x14ac:dyDescent="0.3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</row>
    <row r="711" spans="1:27" ht="20" x14ac:dyDescent="0.3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</row>
    <row r="712" spans="1:27" ht="20" x14ac:dyDescent="0.3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</row>
    <row r="713" spans="1:27" ht="20" x14ac:dyDescent="0.3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</row>
    <row r="714" spans="1:27" ht="20" x14ac:dyDescent="0.3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</row>
    <row r="715" spans="1:27" ht="20" x14ac:dyDescent="0.3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</row>
    <row r="716" spans="1:27" ht="20" x14ac:dyDescent="0.3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</row>
    <row r="717" spans="1:27" ht="20" x14ac:dyDescent="0.3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</row>
    <row r="718" spans="1:27" ht="20" x14ac:dyDescent="0.3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</row>
    <row r="719" spans="1:27" ht="20" x14ac:dyDescent="0.3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</row>
    <row r="720" spans="1:27" ht="20" x14ac:dyDescent="0.3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</row>
    <row r="721" spans="1:27" ht="20" x14ac:dyDescent="0.3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</row>
    <row r="722" spans="1:27" ht="20" x14ac:dyDescent="0.3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</row>
    <row r="723" spans="1:27" ht="20" x14ac:dyDescent="0.3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</row>
    <row r="724" spans="1:27" ht="20" x14ac:dyDescent="0.3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</row>
    <row r="725" spans="1:27" ht="20" x14ac:dyDescent="0.3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</row>
    <row r="726" spans="1:27" ht="20" x14ac:dyDescent="0.3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</row>
    <row r="727" spans="1:27" ht="20" x14ac:dyDescent="0.3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</row>
    <row r="728" spans="1:27" ht="20" x14ac:dyDescent="0.3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</row>
    <row r="729" spans="1:27" ht="20" x14ac:dyDescent="0.3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</row>
    <row r="730" spans="1:27" ht="20" x14ac:dyDescent="0.3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</row>
    <row r="731" spans="1:27" ht="20" x14ac:dyDescent="0.3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</row>
    <row r="732" spans="1:27" ht="20" x14ac:dyDescent="0.3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</row>
    <row r="733" spans="1:27" ht="20" x14ac:dyDescent="0.3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</row>
    <row r="734" spans="1:27" ht="20" x14ac:dyDescent="0.3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</row>
    <row r="735" spans="1:27" ht="20" x14ac:dyDescent="0.3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</row>
    <row r="736" spans="1:27" ht="20" x14ac:dyDescent="0.3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</row>
    <row r="737" spans="1:27" ht="20" x14ac:dyDescent="0.3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</row>
    <row r="738" spans="1:27" ht="20" x14ac:dyDescent="0.3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</row>
    <row r="739" spans="1:27" ht="20" x14ac:dyDescent="0.3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</row>
    <row r="740" spans="1:27" ht="20" x14ac:dyDescent="0.3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</row>
    <row r="741" spans="1:27" ht="20" x14ac:dyDescent="0.3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</row>
    <row r="742" spans="1:27" ht="20" x14ac:dyDescent="0.3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</row>
    <row r="743" spans="1:27" ht="20" x14ac:dyDescent="0.3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</row>
    <row r="744" spans="1:27" ht="20" x14ac:dyDescent="0.3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</row>
    <row r="745" spans="1:27" ht="20" x14ac:dyDescent="0.3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</row>
    <row r="746" spans="1:27" ht="20" x14ac:dyDescent="0.3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</row>
    <row r="747" spans="1:27" ht="20" x14ac:dyDescent="0.3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</row>
    <row r="748" spans="1:27" ht="20" x14ac:dyDescent="0.3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</row>
    <row r="749" spans="1:27" ht="20" x14ac:dyDescent="0.3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</row>
    <row r="750" spans="1:27" ht="20" x14ac:dyDescent="0.3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</row>
    <row r="751" spans="1:27" ht="20" x14ac:dyDescent="0.3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</row>
    <row r="752" spans="1:27" ht="20" x14ac:dyDescent="0.3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</row>
    <row r="753" spans="1:27" ht="20" x14ac:dyDescent="0.3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</row>
    <row r="754" spans="1:27" ht="20" x14ac:dyDescent="0.3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</row>
    <row r="755" spans="1:27" ht="20" x14ac:dyDescent="0.3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</row>
    <row r="756" spans="1:27" ht="20" x14ac:dyDescent="0.3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</row>
    <row r="757" spans="1:27" ht="20" x14ac:dyDescent="0.3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</row>
    <row r="758" spans="1:27" ht="20" x14ac:dyDescent="0.3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</row>
    <row r="759" spans="1:27" ht="20" x14ac:dyDescent="0.3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</row>
    <row r="760" spans="1:27" ht="20" x14ac:dyDescent="0.3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</row>
    <row r="761" spans="1:27" ht="20" x14ac:dyDescent="0.3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</row>
    <row r="762" spans="1:27" ht="20" x14ac:dyDescent="0.3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</row>
    <row r="763" spans="1:27" ht="20" x14ac:dyDescent="0.3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</row>
    <row r="764" spans="1:27" ht="20" x14ac:dyDescent="0.3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</row>
    <row r="765" spans="1:27" ht="20" x14ac:dyDescent="0.3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</row>
    <row r="766" spans="1:27" ht="20" x14ac:dyDescent="0.3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</row>
    <row r="767" spans="1:27" ht="20" x14ac:dyDescent="0.3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</row>
    <row r="768" spans="1:27" ht="20" x14ac:dyDescent="0.3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</row>
    <row r="769" spans="1:27" ht="20" x14ac:dyDescent="0.3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</row>
    <row r="770" spans="1:27" ht="20" x14ac:dyDescent="0.3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</row>
    <row r="771" spans="1:27" ht="20" x14ac:dyDescent="0.3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</row>
    <row r="772" spans="1:27" ht="20" x14ac:dyDescent="0.3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</row>
    <row r="773" spans="1:27" ht="20" x14ac:dyDescent="0.3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</row>
    <row r="774" spans="1:27" ht="20" x14ac:dyDescent="0.3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</row>
    <row r="775" spans="1:27" ht="20" x14ac:dyDescent="0.3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</row>
    <row r="776" spans="1:27" ht="20" x14ac:dyDescent="0.3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</row>
    <row r="777" spans="1:27" ht="20" x14ac:dyDescent="0.3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</row>
    <row r="778" spans="1:27" ht="20" x14ac:dyDescent="0.3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</row>
    <row r="779" spans="1:27" ht="20" x14ac:dyDescent="0.3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</row>
    <row r="780" spans="1:27" ht="20" x14ac:dyDescent="0.3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</row>
    <row r="781" spans="1:27" ht="20" x14ac:dyDescent="0.3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</row>
    <row r="782" spans="1:27" ht="20" x14ac:dyDescent="0.3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</row>
    <row r="783" spans="1:27" ht="20" x14ac:dyDescent="0.3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</row>
    <row r="784" spans="1:27" ht="20" x14ac:dyDescent="0.3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</row>
    <row r="785" spans="1:27" ht="20" x14ac:dyDescent="0.3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</row>
    <row r="786" spans="1:27" ht="20" x14ac:dyDescent="0.3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</row>
    <row r="787" spans="1:27" ht="20" x14ac:dyDescent="0.3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</row>
    <row r="788" spans="1:27" ht="20" x14ac:dyDescent="0.3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</row>
    <row r="789" spans="1:27" ht="20" x14ac:dyDescent="0.3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</row>
    <row r="790" spans="1:27" ht="20" x14ac:dyDescent="0.3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</row>
    <row r="791" spans="1:27" ht="20" x14ac:dyDescent="0.3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</row>
    <row r="792" spans="1:27" ht="20" x14ac:dyDescent="0.3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</row>
    <row r="793" spans="1:27" ht="20" x14ac:dyDescent="0.3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</row>
    <row r="794" spans="1:27" ht="20" x14ac:dyDescent="0.3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</row>
    <row r="795" spans="1:27" ht="20" x14ac:dyDescent="0.3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</row>
    <row r="796" spans="1:27" ht="20" x14ac:dyDescent="0.3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</row>
    <row r="797" spans="1:27" ht="20" x14ac:dyDescent="0.3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</row>
    <row r="798" spans="1:27" ht="20" x14ac:dyDescent="0.3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</row>
    <row r="799" spans="1:27" ht="20" x14ac:dyDescent="0.3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</row>
    <row r="800" spans="1:27" ht="20" x14ac:dyDescent="0.3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</row>
    <row r="801" spans="1:27" ht="20" x14ac:dyDescent="0.3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</row>
    <row r="802" spans="1:27" ht="20" x14ac:dyDescent="0.3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</row>
    <row r="803" spans="1:27" ht="20" x14ac:dyDescent="0.3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</row>
    <row r="804" spans="1:27" ht="20" x14ac:dyDescent="0.3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</row>
    <row r="805" spans="1:27" ht="20" x14ac:dyDescent="0.3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</row>
    <row r="806" spans="1:27" ht="20" x14ac:dyDescent="0.3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</row>
    <row r="807" spans="1:27" ht="20" x14ac:dyDescent="0.3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</row>
    <row r="808" spans="1:27" ht="20" x14ac:dyDescent="0.3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</row>
    <row r="809" spans="1:27" ht="20" x14ac:dyDescent="0.3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</row>
    <row r="810" spans="1:27" ht="20" x14ac:dyDescent="0.3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</row>
    <row r="811" spans="1:27" ht="20" x14ac:dyDescent="0.3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</row>
    <row r="812" spans="1:27" ht="20" x14ac:dyDescent="0.3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</row>
    <row r="813" spans="1:27" ht="20" x14ac:dyDescent="0.3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</row>
    <row r="814" spans="1:27" ht="20" x14ac:dyDescent="0.3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</row>
    <row r="815" spans="1:27" ht="20" x14ac:dyDescent="0.3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</row>
    <row r="816" spans="1:27" ht="20" x14ac:dyDescent="0.3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</row>
    <row r="817" spans="1:27" ht="20" x14ac:dyDescent="0.3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</row>
    <row r="818" spans="1:27" ht="20" x14ac:dyDescent="0.3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</row>
    <row r="819" spans="1:27" ht="20" x14ac:dyDescent="0.3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</row>
    <row r="820" spans="1:27" ht="20" x14ac:dyDescent="0.3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</row>
    <row r="821" spans="1:27" ht="20" x14ac:dyDescent="0.3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</row>
    <row r="822" spans="1:27" ht="20" x14ac:dyDescent="0.3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</row>
    <row r="823" spans="1:27" ht="20" x14ac:dyDescent="0.3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</row>
    <row r="824" spans="1:27" ht="20" x14ac:dyDescent="0.3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</row>
    <row r="825" spans="1:27" ht="20" x14ac:dyDescent="0.3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</row>
    <row r="826" spans="1:27" ht="20" x14ac:dyDescent="0.3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</row>
    <row r="827" spans="1:27" ht="20" x14ac:dyDescent="0.3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</row>
    <row r="828" spans="1:27" ht="20" x14ac:dyDescent="0.3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</row>
    <row r="829" spans="1:27" ht="20" x14ac:dyDescent="0.3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</row>
    <row r="830" spans="1:27" ht="20" x14ac:dyDescent="0.3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</row>
    <row r="831" spans="1:27" ht="20" x14ac:dyDescent="0.3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</row>
    <row r="832" spans="1:27" ht="20" x14ac:dyDescent="0.3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</row>
    <row r="833" spans="1:27" ht="20" x14ac:dyDescent="0.3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</row>
    <row r="834" spans="1:27" ht="20" x14ac:dyDescent="0.3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</row>
    <row r="835" spans="1:27" ht="20" x14ac:dyDescent="0.3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</row>
    <row r="836" spans="1:27" ht="20" x14ac:dyDescent="0.3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</row>
    <row r="837" spans="1:27" ht="20" x14ac:dyDescent="0.3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</row>
    <row r="838" spans="1:27" ht="20" x14ac:dyDescent="0.3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</row>
    <row r="839" spans="1:27" ht="20" x14ac:dyDescent="0.3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</row>
    <row r="840" spans="1:27" ht="20" x14ac:dyDescent="0.3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</row>
    <row r="841" spans="1:27" ht="20" x14ac:dyDescent="0.3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</row>
    <row r="842" spans="1:27" ht="20" x14ac:dyDescent="0.3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</row>
    <row r="843" spans="1:27" ht="20" x14ac:dyDescent="0.3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</row>
    <row r="844" spans="1:27" ht="20" x14ac:dyDescent="0.3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</row>
    <row r="845" spans="1:27" ht="20" x14ac:dyDescent="0.3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</row>
    <row r="846" spans="1:27" ht="20" x14ac:dyDescent="0.3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</row>
    <row r="847" spans="1:27" ht="20" x14ac:dyDescent="0.3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</row>
    <row r="848" spans="1:27" ht="20" x14ac:dyDescent="0.3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</row>
    <row r="849" spans="1:27" ht="20" x14ac:dyDescent="0.3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</row>
    <row r="850" spans="1:27" ht="20" x14ac:dyDescent="0.3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</row>
    <row r="851" spans="1:27" ht="20" x14ac:dyDescent="0.3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</row>
    <row r="852" spans="1:27" ht="20" x14ac:dyDescent="0.3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</row>
    <row r="853" spans="1:27" ht="20" x14ac:dyDescent="0.3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</row>
    <row r="854" spans="1:27" ht="20" x14ac:dyDescent="0.3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</row>
    <row r="855" spans="1:27" ht="20" x14ac:dyDescent="0.3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</row>
    <row r="856" spans="1:27" ht="20" x14ac:dyDescent="0.3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</row>
    <row r="857" spans="1:27" ht="20" x14ac:dyDescent="0.3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</row>
    <row r="858" spans="1:27" ht="20" x14ac:dyDescent="0.3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</row>
    <row r="859" spans="1:27" ht="20" x14ac:dyDescent="0.3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</row>
    <row r="860" spans="1:27" ht="20" x14ac:dyDescent="0.3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</row>
    <row r="861" spans="1:27" ht="20" x14ac:dyDescent="0.3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</row>
    <row r="862" spans="1:27" ht="20" x14ac:dyDescent="0.3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</row>
    <row r="863" spans="1:27" ht="20" x14ac:dyDescent="0.3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</row>
    <row r="864" spans="1:27" ht="20" x14ac:dyDescent="0.3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</row>
    <row r="865" spans="1:27" ht="20" x14ac:dyDescent="0.3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</row>
    <row r="866" spans="1:27" ht="20" x14ac:dyDescent="0.3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</row>
    <row r="867" spans="1:27" ht="20" x14ac:dyDescent="0.3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</row>
    <row r="868" spans="1:27" ht="20" x14ac:dyDescent="0.3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</row>
    <row r="869" spans="1:27" ht="20" x14ac:dyDescent="0.3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</row>
    <row r="870" spans="1:27" ht="20" x14ac:dyDescent="0.3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</row>
    <row r="871" spans="1:27" ht="20" x14ac:dyDescent="0.3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</row>
    <row r="872" spans="1:27" ht="20" x14ac:dyDescent="0.3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</row>
    <row r="873" spans="1:27" ht="20" x14ac:dyDescent="0.3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</row>
    <row r="874" spans="1:27" ht="20" x14ac:dyDescent="0.3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</row>
    <row r="875" spans="1:27" ht="20" x14ac:dyDescent="0.3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</row>
    <row r="876" spans="1:27" ht="20" x14ac:dyDescent="0.3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</row>
    <row r="877" spans="1:27" ht="20" x14ac:dyDescent="0.3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</row>
    <row r="878" spans="1:27" ht="20" x14ac:dyDescent="0.3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</row>
    <row r="879" spans="1:27" ht="20" x14ac:dyDescent="0.3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</row>
    <row r="880" spans="1:27" ht="20" x14ac:dyDescent="0.3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</row>
    <row r="881" spans="1:27" ht="20" x14ac:dyDescent="0.3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</row>
    <row r="882" spans="1:27" ht="20" x14ac:dyDescent="0.3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</row>
    <row r="883" spans="1:27" ht="20" x14ac:dyDescent="0.3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</row>
    <row r="884" spans="1:27" ht="20" x14ac:dyDescent="0.3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</row>
    <row r="885" spans="1:27" ht="20" x14ac:dyDescent="0.3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</row>
    <row r="886" spans="1:27" ht="20" x14ac:dyDescent="0.3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</row>
    <row r="887" spans="1:27" ht="20" x14ac:dyDescent="0.3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</row>
    <row r="888" spans="1:27" ht="20" x14ac:dyDescent="0.3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</row>
    <row r="889" spans="1:27" ht="20" x14ac:dyDescent="0.3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</row>
    <row r="890" spans="1:27" ht="20" x14ac:dyDescent="0.3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</row>
    <row r="891" spans="1:27" ht="20" x14ac:dyDescent="0.3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</row>
    <row r="892" spans="1:27" ht="20" x14ac:dyDescent="0.3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</row>
    <row r="893" spans="1:27" ht="20" x14ac:dyDescent="0.3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</row>
    <row r="894" spans="1:27" ht="20" x14ac:dyDescent="0.3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</row>
    <row r="895" spans="1:27" ht="20" x14ac:dyDescent="0.3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</row>
    <row r="896" spans="1:27" ht="20" x14ac:dyDescent="0.3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</row>
    <row r="897" spans="1:27" ht="20" x14ac:dyDescent="0.3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</row>
    <row r="898" spans="1:27" ht="20" x14ac:dyDescent="0.3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</row>
    <row r="899" spans="1:27" ht="20" x14ac:dyDescent="0.3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</row>
    <row r="900" spans="1:27" ht="20" x14ac:dyDescent="0.3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</row>
    <row r="901" spans="1:27" ht="20" x14ac:dyDescent="0.3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</row>
    <row r="902" spans="1:27" ht="20" x14ac:dyDescent="0.3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</row>
    <row r="903" spans="1:27" ht="20" x14ac:dyDescent="0.3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</row>
    <row r="904" spans="1:27" ht="20" x14ac:dyDescent="0.3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</row>
    <row r="905" spans="1:27" ht="20" x14ac:dyDescent="0.3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</row>
    <row r="906" spans="1:27" ht="20" x14ac:dyDescent="0.3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</row>
    <row r="907" spans="1:27" ht="20" x14ac:dyDescent="0.3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</row>
    <row r="908" spans="1:27" ht="20" x14ac:dyDescent="0.3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</row>
    <row r="909" spans="1:27" ht="20" x14ac:dyDescent="0.3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</row>
    <row r="910" spans="1:27" ht="20" x14ac:dyDescent="0.3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</row>
    <row r="911" spans="1:27" ht="20" x14ac:dyDescent="0.3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</row>
    <row r="912" spans="1:27" ht="20" x14ac:dyDescent="0.3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</row>
    <row r="913" spans="1:27" ht="20" x14ac:dyDescent="0.3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</row>
    <row r="914" spans="1:27" ht="20" x14ac:dyDescent="0.3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</row>
    <row r="915" spans="1:27" ht="20" x14ac:dyDescent="0.3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</row>
    <row r="916" spans="1:27" ht="20" x14ac:dyDescent="0.3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</row>
    <row r="917" spans="1:27" ht="20" x14ac:dyDescent="0.3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</row>
    <row r="918" spans="1:27" ht="20" x14ac:dyDescent="0.3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</row>
    <row r="919" spans="1:27" ht="20" x14ac:dyDescent="0.3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</row>
    <row r="920" spans="1:27" ht="20" x14ac:dyDescent="0.3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</row>
    <row r="921" spans="1:27" ht="20" x14ac:dyDescent="0.3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</row>
    <row r="922" spans="1:27" ht="20" x14ac:dyDescent="0.3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</row>
    <row r="923" spans="1:27" ht="20" x14ac:dyDescent="0.3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</row>
    <row r="924" spans="1:27" ht="20" x14ac:dyDescent="0.3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</row>
    <row r="925" spans="1:27" ht="20" x14ac:dyDescent="0.3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</row>
    <row r="926" spans="1:27" ht="20" x14ac:dyDescent="0.3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</row>
    <row r="927" spans="1:27" ht="20" x14ac:dyDescent="0.3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</row>
    <row r="928" spans="1:27" ht="20" x14ac:dyDescent="0.3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</row>
    <row r="929" spans="1:27" ht="20" x14ac:dyDescent="0.3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</row>
    <row r="930" spans="1:27" ht="20" x14ac:dyDescent="0.3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</row>
    <row r="931" spans="1:27" ht="20" x14ac:dyDescent="0.3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</row>
    <row r="932" spans="1:27" ht="20" x14ac:dyDescent="0.3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</row>
    <row r="933" spans="1:27" ht="20" x14ac:dyDescent="0.3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</row>
    <row r="934" spans="1:27" ht="20" x14ac:dyDescent="0.3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</row>
    <row r="935" spans="1:27" ht="20" x14ac:dyDescent="0.3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</row>
    <row r="936" spans="1:27" ht="20" x14ac:dyDescent="0.3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</row>
    <row r="937" spans="1:27" ht="20" x14ac:dyDescent="0.3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</row>
    <row r="938" spans="1:27" ht="20" x14ac:dyDescent="0.3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</row>
    <row r="939" spans="1:27" ht="20" x14ac:dyDescent="0.3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</row>
    <row r="940" spans="1:27" ht="20" x14ac:dyDescent="0.3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</row>
    <row r="941" spans="1:27" ht="20" x14ac:dyDescent="0.3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</row>
    <row r="942" spans="1:27" ht="20" x14ac:dyDescent="0.3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</row>
    <row r="943" spans="1:27" ht="20" x14ac:dyDescent="0.3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</row>
    <row r="944" spans="1:27" ht="20" x14ac:dyDescent="0.3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</row>
    <row r="945" spans="1:27" ht="20" x14ac:dyDescent="0.3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</row>
    <row r="946" spans="1:27" ht="20" x14ac:dyDescent="0.3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</row>
    <row r="947" spans="1:27" ht="20" x14ac:dyDescent="0.3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</row>
    <row r="948" spans="1:27" ht="20" x14ac:dyDescent="0.3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</row>
    <row r="949" spans="1:27" ht="20" x14ac:dyDescent="0.3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</row>
    <row r="950" spans="1:27" ht="20" x14ac:dyDescent="0.3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</row>
    <row r="951" spans="1:27" ht="20" x14ac:dyDescent="0.3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</row>
    <row r="952" spans="1:27" ht="20" x14ac:dyDescent="0.3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</row>
    <row r="953" spans="1:27" ht="20" x14ac:dyDescent="0.3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</row>
    <row r="954" spans="1:27" ht="20" x14ac:dyDescent="0.3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</row>
    <row r="955" spans="1:27" ht="20" x14ac:dyDescent="0.3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</row>
    <row r="956" spans="1:27" ht="20" x14ac:dyDescent="0.3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</row>
    <row r="957" spans="1:27" ht="20" x14ac:dyDescent="0.3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</row>
    <row r="958" spans="1:27" ht="20" x14ac:dyDescent="0.3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</row>
    <row r="959" spans="1:27" ht="20" x14ac:dyDescent="0.3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</row>
    <row r="960" spans="1:27" ht="20" x14ac:dyDescent="0.3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</row>
    <row r="961" spans="1:27" ht="20" x14ac:dyDescent="0.3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</row>
    <row r="962" spans="1:27" ht="20" x14ac:dyDescent="0.3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</row>
    <row r="963" spans="1:27" ht="20" x14ac:dyDescent="0.3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</row>
    <row r="964" spans="1:27" ht="20" x14ac:dyDescent="0.3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</row>
    <row r="965" spans="1:27" ht="20" x14ac:dyDescent="0.3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</row>
    <row r="966" spans="1:27" ht="20" x14ac:dyDescent="0.3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</row>
    <row r="967" spans="1:27" ht="20" x14ac:dyDescent="0.3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</row>
    <row r="968" spans="1:27" ht="20" x14ac:dyDescent="0.3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</row>
    <row r="969" spans="1:27" ht="20" x14ac:dyDescent="0.3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</row>
    <row r="970" spans="1:27" ht="20" x14ac:dyDescent="0.3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</row>
    <row r="971" spans="1:27" ht="20" x14ac:dyDescent="0.3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</row>
    <row r="972" spans="1:27" ht="20" x14ac:dyDescent="0.3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</row>
    <row r="973" spans="1:27" ht="20" x14ac:dyDescent="0.3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</row>
    <row r="974" spans="1:27" ht="20" x14ac:dyDescent="0.3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</row>
    <row r="975" spans="1:27" ht="20" x14ac:dyDescent="0.3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</row>
    <row r="976" spans="1:27" ht="20" x14ac:dyDescent="0.3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</row>
    <row r="977" spans="1:27" ht="20" x14ac:dyDescent="0.3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</row>
    <row r="978" spans="1:27" ht="20" x14ac:dyDescent="0.3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</row>
    <row r="979" spans="1:27" ht="20" x14ac:dyDescent="0.3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</row>
    <row r="980" spans="1:27" ht="20" x14ac:dyDescent="0.3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</row>
    <row r="981" spans="1:27" ht="20" x14ac:dyDescent="0.3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</row>
    <row r="982" spans="1:27" ht="20" x14ac:dyDescent="0.3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</row>
    <row r="983" spans="1:27" ht="20" x14ac:dyDescent="0.3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</row>
    <row r="984" spans="1:27" ht="20" x14ac:dyDescent="0.3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</row>
    <row r="985" spans="1:27" ht="20" x14ac:dyDescent="0.3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</row>
    <row r="986" spans="1:27" ht="20" x14ac:dyDescent="0.3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</row>
    <row r="987" spans="1:27" ht="20" x14ac:dyDescent="0.3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</row>
    <row r="988" spans="1:27" ht="20" x14ac:dyDescent="0.3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</row>
    <row r="989" spans="1:27" ht="20" x14ac:dyDescent="0.3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</row>
    <row r="990" spans="1:27" ht="20" x14ac:dyDescent="0.3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</row>
    <row r="991" spans="1:27" ht="20" x14ac:dyDescent="0.3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</row>
    <row r="992" spans="1:27" ht="20" x14ac:dyDescent="0.3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</row>
    <row r="993" spans="1:27" ht="20" x14ac:dyDescent="0.3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</row>
    <row r="994" spans="1:27" ht="20" x14ac:dyDescent="0.3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</row>
    <row r="995" spans="1:27" ht="20" x14ac:dyDescent="0.3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</row>
    <row r="996" spans="1:27" ht="20" x14ac:dyDescent="0.3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</row>
    <row r="997" spans="1:27" ht="20" x14ac:dyDescent="0.3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</row>
    <row r="998" spans="1:27" ht="20" x14ac:dyDescent="0.3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</row>
    <row r="999" spans="1:27" ht="20" x14ac:dyDescent="0.3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</row>
    <row r="1000" spans="1:27" ht="20" x14ac:dyDescent="0.3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</row>
    <row r="1001" spans="1:27" ht="20" x14ac:dyDescent="0.3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  <c r="AA1001" s="6"/>
    </row>
    <row r="1002" spans="1:27" ht="20" x14ac:dyDescent="0.3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  <c r="AA1002" s="6"/>
    </row>
    <row r="1003" spans="1:27" ht="20" x14ac:dyDescent="0.3">
      <c r="A1003" s="6"/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  <c r="AA1003" s="6"/>
    </row>
    <row r="1004" spans="1:27" ht="20" x14ac:dyDescent="0.3">
      <c r="A1004" s="6"/>
      <c r="B1004" s="6"/>
      <c r="C1004" s="6"/>
      <c r="D1004" s="6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  <c r="AA1004" s="6"/>
    </row>
    <row r="1005" spans="1:27" ht="20" x14ac:dyDescent="0.3">
      <c r="A1005" s="6"/>
      <c r="B1005" s="6"/>
      <c r="C1005" s="6"/>
      <c r="D1005" s="6"/>
      <c r="E1005" s="6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  <c r="AA1005" s="6"/>
    </row>
    <row r="1006" spans="1:27" ht="20" x14ac:dyDescent="0.3">
      <c r="A1006" s="6"/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  <c r="Z1006" s="6"/>
      <c r="AA1006" s="6"/>
    </row>
    <row r="1007" spans="1:27" ht="20" x14ac:dyDescent="0.3">
      <c r="A1007" s="6"/>
      <c r="B1007" s="6"/>
      <c r="C1007" s="6"/>
      <c r="D1007" s="6"/>
      <c r="E1007" s="6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  <c r="Z1007" s="6"/>
      <c r="AA1007" s="6"/>
    </row>
    <row r="1008" spans="1:27" ht="20" x14ac:dyDescent="0.3">
      <c r="A1008" s="6"/>
      <c r="B1008" s="6"/>
      <c r="C1008" s="6"/>
      <c r="D1008" s="6"/>
      <c r="E1008" s="6"/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  <c r="Z1008" s="6"/>
      <c r="AA1008" s="6"/>
    </row>
    <row r="1009" spans="1:27" ht="20" x14ac:dyDescent="0.3">
      <c r="A1009" s="6"/>
      <c r="B1009" s="6"/>
      <c r="C1009" s="6"/>
      <c r="D1009" s="6"/>
      <c r="E1009" s="6"/>
      <c r="F1009" s="6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  <c r="Z1009" s="6"/>
      <c r="AA1009" s="6"/>
    </row>
    <row r="1010" spans="1:27" ht="20" x14ac:dyDescent="0.3">
      <c r="A1010" s="6"/>
      <c r="B1010" s="6"/>
      <c r="C1010" s="6"/>
      <c r="D1010" s="6"/>
      <c r="E1010" s="6"/>
      <c r="F1010" s="6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  <c r="Z1010" s="6"/>
      <c r="AA1010" s="6"/>
    </row>
    <row r="1011" spans="1:27" ht="20" x14ac:dyDescent="0.3">
      <c r="A1011" s="6"/>
      <c r="B1011" s="6"/>
      <c r="C1011" s="6"/>
      <c r="D1011" s="6"/>
      <c r="E1011" s="6"/>
      <c r="F1011" s="6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  <c r="V1011" s="6"/>
      <c r="W1011" s="6"/>
      <c r="X1011" s="6"/>
      <c r="Y1011" s="6"/>
      <c r="Z1011" s="6"/>
      <c r="AA1011" s="6"/>
    </row>
    <row r="1012" spans="1:27" ht="20" x14ac:dyDescent="0.3">
      <c r="A1012" s="6"/>
      <c r="B1012" s="6"/>
      <c r="C1012" s="6"/>
      <c r="D1012" s="6"/>
      <c r="E1012" s="6"/>
      <c r="F1012" s="6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6"/>
      <c r="W1012" s="6"/>
      <c r="X1012" s="6"/>
      <c r="Y1012" s="6"/>
      <c r="Z1012" s="6"/>
      <c r="AA1012" s="6"/>
    </row>
    <row r="1013" spans="1:27" ht="20" x14ac:dyDescent="0.3">
      <c r="A1013" s="6"/>
      <c r="B1013" s="6"/>
      <c r="C1013" s="6"/>
      <c r="D1013" s="6"/>
      <c r="E1013" s="6"/>
      <c r="F1013" s="6"/>
      <c r="G1013" s="6"/>
      <c r="H1013" s="6"/>
      <c r="I1013" s="6"/>
      <c r="J1013" s="6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6"/>
      <c r="V1013" s="6"/>
      <c r="W1013" s="6"/>
      <c r="X1013" s="6"/>
      <c r="Y1013" s="6"/>
      <c r="Z1013" s="6"/>
      <c r="AA1013" s="6"/>
    </row>
    <row r="1014" spans="1:27" ht="20" x14ac:dyDescent="0.3">
      <c r="A1014" s="6"/>
      <c r="B1014" s="6"/>
      <c r="C1014" s="6"/>
      <c r="D1014" s="6"/>
      <c r="E1014" s="6"/>
      <c r="F1014" s="6"/>
      <c r="G1014" s="6"/>
      <c r="H1014" s="6"/>
      <c r="I1014" s="6"/>
      <c r="J1014" s="6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6"/>
      <c r="V1014" s="6"/>
      <c r="W1014" s="6"/>
      <c r="X1014" s="6"/>
      <c r="Y1014" s="6"/>
      <c r="Z1014" s="6"/>
      <c r="AA1014" s="6"/>
    </row>
    <row r="1015" spans="1:27" ht="20" x14ac:dyDescent="0.3">
      <c r="A1015" s="6"/>
      <c r="B1015" s="6"/>
      <c r="C1015" s="6"/>
      <c r="D1015" s="6"/>
      <c r="E1015" s="6"/>
      <c r="F1015" s="6"/>
      <c r="G1015" s="6"/>
      <c r="H1015" s="6"/>
      <c r="I1015" s="6"/>
      <c r="J1015" s="6"/>
      <c r="K1015" s="6"/>
      <c r="L1015" s="6"/>
      <c r="M1015" s="6"/>
      <c r="N1015" s="6"/>
      <c r="O1015" s="6"/>
      <c r="P1015" s="6"/>
      <c r="Q1015" s="6"/>
      <c r="R1015" s="6"/>
      <c r="S1015" s="6"/>
      <c r="T1015" s="6"/>
      <c r="U1015" s="6"/>
      <c r="V1015" s="6"/>
      <c r="W1015" s="6"/>
      <c r="X1015" s="6"/>
      <c r="Y1015" s="6"/>
      <c r="Z1015" s="6"/>
      <c r="AA1015" s="6"/>
    </row>
    <row r="1016" spans="1:27" ht="20" x14ac:dyDescent="0.3">
      <c r="A1016" s="6"/>
      <c r="B1016" s="6"/>
      <c r="C1016" s="6"/>
      <c r="D1016" s="6"/>
      <c r="E1016" s="6"/>
      <c r="F1016" s="6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  <c r="V1016" s="6"/>
      <c r="W1016" s="6"/>
      <c r="X1016" s="6"/>
      <c r="Y1016" s="6"/>
      <c r="Z1016" s="6"/>
      <c r="AA1016" s="6"/>
    </row>
    <row r="1017" spans="1:27" ht="20" x14ac:dyDescent="0.3">
      <c r="A1017" s="6"/>
      <c r="B1017" s="6"/>
      <c r="C1017" s="6"/>
      <c r="D1017" s="6"/>
      <c r="E1017" s="6"/>
      <c r="F1017" s="6"/>
      <c r="G1017" s="6"/>
      <c r="H1017" s="6"/>
      <c r="I1017" s="6"/>
      <c r="J1017" s="6"/>
      <c r="K1017" s="6"/>
      <c r="L1017" s="6"/>
      <c r="M1017" s="6"/>
      <c r="N1017" s="6"/>
      <c r="O1017" s="6"/>
      <c r="P1017" s="6"/>
      <c r="Q1017" s="6"/>
      <c r="R1017" s="6"/>
      <c r="S1017" s="6"/>
      <c r="T1017" s="6"/>
      <c r="U1017" s="6"/>
      <c r="V1017" s="6"/>
      <c r="W1017" s="6"/>
      <c r="X1017" s="6"/>
      <c r="Y1017" s="6"/>
      <c r="Z1017" s="6"/>
      <c r="AA1017" s="6"/>
    </row>
    <row r="1018" spans="1:27" ht="20" x14ac:dyDescent="0.3">
      <c r="A1018" s="6"/>
      <c r="B1018" s="6"/>
      <c r="C1018" s="6"/>
      <c r="D1018" s="6"/>
      <c r="E1018" s="6"/>
      <c r="F1018" s="6"/>
      <c r="G1018" s="6"/>
      <c r="H1018" s="6"/>
      <c r="I1018" s="6"/>
      <c r="J1018" s="6"/>
      <c r="K1018" s="6"/>
      <c r="L1018" s="6"/>
      <c r="M1018" s="6"/>
      <c r="N1018" s="6"/>
      <c r="O1018" s="6"/>
      <c r="P1018" s="6"/>
      <c r="Q1018" s="6"/>
      <c r="R1018" s="6"/>
      <c r="S1018" s="6"/>
      <c r="T1018" s="6"/>
      <c r="U1018" s="6"/>
      <c r="V1018" s="6"/>
      <c r="W1018" s="6"/>
      <c r="X1018" s="6"/>
      <c r="Y1018" s="6"/>
      <c r="Z1018" s="6"/>
      <c r="AA1018" s="6"/>
    </row>
    <row r="1019" spans="1:27" ht="20" x14ac:dyDescent="0.3">
      <c r="A1019" s="6"/>
      <c r="B1019" s="6"/>
      <c r="C1019" s="6"/>
      <c r="D1019" s="6"/>
      <c r="E1019" s="6"/>
      <c r="F1019" s="6"/>
      <c r="G1019" s="6"/>
      <c r="H1019" s="6"/>
      <c r="I1019" s="6"/>
      <c r="J1019" s="6"/>
      <c r="K1019" s="6"/>
      <c r="L1019" s="6"/>
      <c r="M1019" s="6"/>
      <c r="N1019" s="6"/>
      <c r="O1019" s="6"/>
      <c r="P1019" s="6"/>
      <c r="Q1019" s="6"/>
      <c r="R1019" s="6"/>
      <c r="S1019" s="6"/>
      <c r="T1019" s="6"/>
      <c r="U1019" s="6"/>
      <c r="V1019" s="6"/>
      <c r="W1019" s="6"/>
      <c r="X1019" s="6"/>
      <c r="Y1019" s="6"/>
      <c r="Z1019" s="6"/>
      <c r="AA1019" s="6"/>
    </row>
    <row r="1020" spans="1:27" ht="20" x14ac:dyDescent="0.3">
      <c r="A1020" s="6"/>
      <c r="B1020" s="6"/>
      <c r="C1020" s="6"/>
      <c r="D1020" s="6"/>
      <c r="E1020" s="6"/>
      <c r="F1020" s="6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6"/>
      <c r="V1020" s="6"/>
      <c r="W1020" s="6"/>
      <c r="X1020" s="6"/>
      <c r="Y1020" s="6"/>
      <c r="Z1020" s="6"/>
      <c r="AA1020" s="6"/>
    </row>
    <row r="1021" spans="1:27" ht="20" x14ac:dyDescent="0.3">
      <c r="A1021" s="6"/>
      <c r="B1021" s="6"/>
      <c r="C1021" s="6"/>
      <c r="D1021" s="6"/>
      <c r="E1021" s="6"/>
      <c r="F1021" s="6"/>
      <c r="G1021" s="6"/>
      <c r="H1021" s="6"/>
      <c r="I1021" s="6"/>
      <c r="J1021" s="6"/>
      <c r="K1021" s="6"/>
      <c r="L1021" s="6"/>
      <c r="M1021" s="6"/>
      <c r="N1021" s="6"/>
      <c r="O1021" s="6"/>
      <c r="P1021" s="6"/>
      <c r="Q1021" s="6"/>
      <c r="R1021" s="6"/>
      <c r="S1021" s="6"/>
      <c r="T1021" s="6"/>
      <c r="U1021" s="6"/>
      <c r="V1021" s="6"/>
      <c r="W1021" s="6"/>
      <c r="X1021" s="6"/>
      <c r="Y1021" s="6"/>
      <c r="Z1021" s="6"/>
      <c r="AA1021" s="6"/>
    </row>
    <row r="1022" spans="1:27" ht="20" x14ac:dyDescent="0.3">
      <c r="A1022" s="6"/>
      <c r="B1022" s="6"/>
      <c r="C1022" s="6"/>
      <c r="D1022" s="6"/>
      <c r="E1022" s="6"/>
      <c r="F1022" s="6"/>
      <c r="G1022" s="6"/>
      <c r="H1022" s="6"/>
      <c r="I1022" s="6"/>
      <c r="J1022" s="6"/>
      <c r="K1022" s="6"/>
      <c r="L1022" s="6"/>
      <c r="M1022" s="6"/>
      <c r="N1022" s="6"/>
      <c r="O1022" s="6"/>
      <c r="P1022" s="6"/>
      <c r="Q1022" s="6"/>
      <c r="R1022" s="6"/>
      <c r="S1022" s="6"/>
      <c r="T1022" s="6"/>
      <c r="U1022" s="6"/>
      <c r="V1022" s="6"/>
      <c r="W1022" s="6"/>
      <c r="X1022" s="6"/>
      <c r="Y1022" s="6"/>
      <c r="Z1022" s="6"/>
      <c r="AA1022" s="6"/>
    </row>
    <row r="1023" spans="1:27" ht="20" x14ac:dyDescent="0.3">
      <c r="A1023" s="6"/>
      <c r="B1023" s="6"/>
      <c r="C1023" s="6"/>
      <c r="D1023" s="6"/>
      <c r="E1023" s="6"/>
      <c r="F1023" s="6"/>
      <c r="G1023" s="6"/>
      <c r="H1023" s="6"/>
      <c r="I1023" s="6"/>
      <c r="J1023" s="6"/>
      <c r="K1023" s="6"/>
      <c r="L1023" s="6"/>
      <c r="M1023" s="6"/>
      <c r="N1023" s="6"/>
      <c r="O1023" s="6"/>
      <c r="P1023" s="6"/>
      <c r="Q1023" s="6"/>
      <c r="R1023" s="6"/>
      <c r="S1023" s="6"/>
      <c r="T1023" s="6"/>
      <c r="U1023" s="6"/>
      <c r="V1023" s="6"/>
      <c r="W1023" s="6"/>
      <c r="X1023" s="6"/>
      <c r="Y1023" s="6"/>
      <c r="Z1023" s="6"/>
      <c r="AA1023" s="6"/>
    </row>
    <row r="1024" spans="1:27" ht="20" x14ac:dyDescent="0.3">
      <c r="A1024" s="6"/>
      <c r="B1024" s="6"/>
      <c r="C1024" s="6"/>
      <c r="D1024" s="6"/>
      <c r="E1024" s="6"/>
      <c r="F1024" s="6"/>
      <c r="G1024" s="6"/>
      <c r="H1024" s="6"/>
      <c r="I1024" s="6"/>
      <c r="J1024" s="6"/>
      <c r="K1024" s="6"/>
      <c r="L1024" s="6"/>
      <c r="M1024" s="6"/>
      <c r="N1024" s="6"/>
      <c r="O1024" s="6"/>
      <c r="P1024" s="6"/>
      <c r="Q1024" s="6"/>
      <c r="R1024" s="6"/>
      <c r="S1024" s="6"/>
      <c r="T1024" s="6"/>
      <c r="U1024" s="6"/>
      <c r="V1024" s="6"/>
      <c r="W1024" s="6"/>
      <c r="X1024" s="6"/>
      <c r="Y1024" s="6"/>
      <c r="Z1024" s="6"/>
      <c r="AA1024" s="6"/>
    </row>
    <row r="1025" spans="1:27" ht="20" x14ac:dyDescent="0.3">
      <c r="A1025" s="6"/>
      <c r="B1025" s="6"/>
      <c r="C1025" s="6"/>
      <c r="D1025" s="6"/>
      <c r="E1025" s="6"/>
      <c r="F1025" s="6"/>
      <c r="G1025" s="6"/>
      <c r="H1025" s="6"/>
      <c r="I1025" s="6"/>
      <c r="J1025" s="6"/>
      <c r="K1025" s="6"/>
      <c r="L1025" s="6"/>
      <c r="M1025" s="6"/>
      <c r="N1025" s="6"/>
      <c r="O1025" s="6"/>
      <c r="P1025" s="6"/>
      <c r="Q1025" s="6"/>
      <c r="R1025" s="6"/>
      <c r="S1025" s="6"/>
      <c r="T1025" s="6"/>
      <c r="U1025" s="6"/>
      <c r="V1025" s="6"/>
      <c r="W1025" s="6"/>
      <c r="X1025" s="6"/>
      <c r="Y1025" s="6"/>
      <c r="Z1025" s="6"/>
      <c r="AA1025" s="6"/>
    </row>
    <row r="1026" spans="1:27" ht="20" x14ac:dyDescent="0.3">
      <c r="A1026" s="6"/>
      <c r="B1026" s="6"/>
      <c r="C1026" s="6"/>
      <c r="D1026" s="6"/>
      <c r="E1026" s="6"/>
      <c r="F1026" s="6"/>
      <c r="G1026" s="6"/>
      <c r="H1026" s="6"/>
      <c r="I1026" s="6"/>
      <c r="J1026" s="6"/>
      <c r="K1026" s="6"/>
      <c r="L1026" s="6"/>
      <c r="M1026" s="6"/>
      <c r="N1026" s="6"/>
      <c r="O1026" s="6"/>
      <c r="P1026" s="6"/>
      <c r="Q1026" s="6"/>
      <c r="R1026" s="6"/>
      <c r="S1026" s="6"/>
      <c r="T1026" s="6"/>
      <c r="U1026" s="6"/>
      <c r="V1026" s="6"/>
      <c r="W1026" s="6"/>
      <c r="X1026" s="6"/>
      <c r="Y1026" s="6"/>
      <c r="Z1026" s="6"/>
      <c r="AA1026" s="6"/>
    </row>
    <row r="1027" spans="1:27" ht="20" x14ac:dyDescent="0.3">
      <c r="A1027" s="6"/>
      <c r="B1027" s="6"/>
      <c r="C1027" s="6"/>
      <c r="D1027" s="6"/>
      <c r="E1027" s="6"/>
      <c r="F1027" s="6"/>
      <c r="G1027" s="6"/>
      <c r="H1027" s="6"/>
      <c r="I1027" s="6"/>
      <c r="J1027" s="6"/>
      <c r="K1027" s="6"/>
      <c r="L1027" s="6"/>
      <c r="M1027" s="6"/>
      <c r="N1027" s="6"/>
      <c r="O1027" s="6"/>
      <c r="P1027" s="6"/>
      <c r="Q1027" s="6"/>
      <c r="R1027" s="6"/>
      <c r="S1027" s="6"/>
      <c r="T1027" s="6"/>
      <c r="U1027" s="6"/>
      <c r="V1027" s="6"/>
      <c r="W1027" s="6"/>
      <c r="X1027" s="6"/>
      <c r="Y1027" s="6"/>
      <c r="Z1027" s="6"/>
      <c r="AA1027" s="6"/>
    </row>
    <row r="1028" spans="1:27" ht="20" x14ac:dyDescent="0.3">
      <c r="A1028" s="6"/>
      <c r="B1028" s="6"/>
      <c r="C1028" s="6"/>
      <c r="D1028" s="6"/>
      <c r="E1028" s="6"/>
      <c r="F1028" s="6"/>
      <c r="G1028" s="6"/>
      <c r="H1028" s="6"/>
      <c r="I1028" s="6"/>
      <c r="J1028" s="6"/>
      <c r="K1028" s="6"/>
      <c r="L1028" s="6"/>
      <c r="M1028" s="6"/>
      <c r="N1028" s="6"/>
      <c r="O1028" s="6"/>
      <c r="P1028" s="6"/>
      <c r="Q1028" s="6"/>
      <c r="R1028" s="6"/>
      <c r="S1028" s="6"/>
      <c r="T1028" s="6"/>
      <c r="U1028" s="6"/>
      <c r="V1028" s="6"/>
      <c r="W1028" s="6"/>
      <c r="X1028" s="6"/>
      <c r="Y1028" s="6"/>
      <c r="Z1028" s="6"/>
      <c r="AA1028" s="6"/>
    </row>
    <row r="1029" spans="1:27" ht="20" x14ac:dyDescent="0.3">
      <c r="A1029" s="6"/>
      <c r="B1029" s="6"/>
      <c r="C1029" s="6"/>
      <c r="D1029" s="6"/>
      <c r="E1029" s="6"/>
      <c r="F1029" s="6"/>
      <c r="G1029" s="6"/>
      <c r="H1029" s="6"/>
      <c r="I1029" s="6"/>
      <c r="J1029" s="6"/>
      <c r="K1029" s="6"/>
      <c r="L1029" s="6"/>
      <c r="M1029" s="6"/>
      <c r="N1029" s="6"/>
      <c r="O1029" s="6"/>
      <c r="P1029" s="6"/>
      <c r="Q1029" s="6"/>
      <c r="R1029" s="6"/>
      <c r="S1029" s="6"/>
      <c r="T1029" s="6"/>
      <c r="U1029" s="6"/>
      <c r="V1029" s="6"/>
      <c r="W1029" s="6"/>
      <c r="X1029" s="6"/>
      <c r="Y1029" s="6"/>
      <c r="Z1029" s="6"/>
      <c r="AA1029" s="6"/>
    </row>
    <row r="1030" spans="1:27" ht="20" x14ac:dyDescent="0.3">
      <c r="A1030" s="6"/>
      <c r="B1030" s="6"/>
      <c r="C1030" s="6"/>
      <c r="D1030" s="6"/>
      <c r="E1030" s="6"/>
      <c r="F1030" s="6"/>
      <c r="G1030" s="6"/>
      <c r="H1030" s="6"/>
      <c r="I1030" s="6"/>
      <c r="J1030" s="6"/>
      <c r="K1030" s="6"/>
      <c r="L1030" s="6"/>
      <c r="M1030" s="6"/>
      <c r="N1030" s="6"/>
      <c r="O1030" s="6"/>
      <c r="P1030" s="6"/>
      <c r="Q1030" s="6"/>
      <c r="R1030" s="6"/>
      <c r="S1030" s="6"/>
      <c r="T1030" s="6"/>
      <c r="U1030" s="6"/>
      <c r="V1030" s="6"/>
      <c r="W1030" s="6"/>
      <c r="X1030" s="6"/>
      <c r="Y1030" s="6"/>
      <c r="Z1030" s="6"/>
      <c r="AA1030" s="6"/>
    </row>
    <row r="1031" spans="1:27" ht="20" x14ac:dyDescent="0.3">
      <c r="A1031" s="6"/>
      <c r="B1031" s="6"/>
      <c r="C1031" s="6"/>
      <c r="D1031" s="6"/>
      <c r="E1031" s="6"/>
      <c r="F1031" s="6"/>
      <c r="G1031" s="6"/>
      <c r="H1031" s="6"/>
      <c r="I1031" s="6"/>
      <c r="J1031" s="6"/>
      <c r="K1031" s="6"/>
      <c r="L1031" s="6"/>
      <c r="M1031" s="6"/>
      <c r="N1031" s="6"/>
      <c r="O1031" s="6"/>
      <c r="P1031" s="6"/>
      <c r="Q1031" s="6"/>
      <c r="R1031" s="6"/>
      <c r="S1031" s="6"/>
      <c r="T1031" s="6"/>
      <c r="U1031" s="6"/>
      <c r="V1031" s="6"/>
      <c r="W1031" s="6"/>
      <c r="X1031" s="6"/>
      <c r="Y1031" s="6"/>
      <c r="Z1031" s="6"/>
      <c r="AA1031" s="6"/>
    </row>
    <row r="1032" spans="1:27" ht="20" x14ac:dyDescent="0.3">
      <c r="A1032" s="6"/>
      <c r="B1032" s="6"/>
      <c r="C1032" s="6"/>
      <c r="D1032" s="6"/>
      <c r="E1032" s="6"/>
      <c r="F1032" s="6"/>
      <c r="G1032" s="6"/>
      <c r="H1032" s="6"/>
      <c r="I1032" s="6"/>
      <c r="J1032" s="6"/>
      <c r="K1032" s="6"/>
      <c r="L1032" s="6"/>
      <c r="M1032" s="6"/>
      <c r="N1032" s="6"/>
      <c r="O1032" s="6"/>
      <c r="P1032" s="6"/>
      <c r="Q1032" s="6"/>
      <c r="R1032" s="6"/>
      <c r="S1032" s="6"/>
      <c r="T1032" s="6"/>
      <c r="U1032" s="6"/>
      <c r="V1032" s="6"/>
      <c r="W1032" s="6"/>
      <c r="X1032" s="6"/>
      <c r="Y1032" s="6"/>
      <c r="Z1032" s="6"/>
      <c r="AA1032" s="6"/>
    </row>
    <row r="1033" spans="1:27" ht="20" x14ac:dyDescent="0.3">
      <c r="A1033" s="6"/>
      <c r="B1033" s="6"/>
      <c r="C1033" s="6"/>
      <c r="D1033" s="6"/>
      <c r="E1033" s="6"/>
      <c r="F1033" s="6"/>
      <c r="G1033" s="6"/>
      <c r="H1033" s="6"/>
      <c r="I1033" s="6"/>
      <c r="J1033" s="6"/>
      <c r="K1033" s="6"/>
      <c r="L1033" s="6"/>
      <c r="M1033" s="6"/>
      <c r="N1033" s="6"/>
      <c r="O1033" s="6"/>
      <c r="P1033" s="6"/>
      <c r="Q1033" s="6"/>
      <c r="R1033" s="6"/>
      <c r="S1033" s="6"/>
      <c r="T1033" s="6"/>
      <c r="U1033" s="6"/>
      <c r="V1033" s="6"/>
      <c r="W1033" s="6"/>
      <c r="X1033" s="6"/>
      <c r="Y1033" s="6"/>
      <c r="Z1033" s="6"/>
      <c r="AA1033" s="6"/>
    </row>
    <row r="1034" spans="1:27" ht="20" x14ac:dyDescent="0.3">
      <c r="A1034" s="6"/>
      <c r="B1034" s="6"/>
      <c r="C1034" s="6"/>
      <c r="D1034" s="6"/>
      <c r="E1034" s="6"/>
      <c r="F1034" s="6"/>
      <c r="G1034" s="6"/>
      <c r="H1034" s="6"/>
      <c r="I1034" s="6"/>
      <c r="J1034" s="6"/>
      <c r="K1034" s="6"/>
      <c r="L1034" s="6"/>
      <c r="M1034" s="6"/>
      <c r="N1034" s="6"/>
      <c r="O1034" s="6"/>
      <c r="P1034" s="6"/>
      <c r="Q1034" s="6"/>
      <c r="R1034" s="6"/>
      <c r="S1034" s="6"/>
      <c r="T1034" s="6"/>
      <c r="U1034" s="6"/>
      <c r="V1034" s="6"/>
      <c r="W1034" s="6"/>
      <c r="X1034" s="6"/>
      <c r="Y1034" s="6"/>
      <c r="Z1034" s="6"/>
      <c r="AA1034" s="6"/>
    </row>
    <row r="1035" spans="1:27" ht="20" x14ac:dyDescent="0.3">
      <c r="A1035" s="6"/>
      <c r="B1035" s="6"/>
      <c r="C1035" s="6"/>
      <c r="D1035" s="6"/>
      <c r="E1035" s="6"/>
      <c r="F1035" s="6"/>
      <c r="G1035" s="6"/>
      <c r="H1035" s="6"/>
      <c r="I1035" s="6"/>
      <c r="J1035" s="6"/>
      <c r="K1035" s="6"/>
      <c r="L1035" s="6"/>
      <c r="M1035" s="6"/>
      <c r="N1035" s="6"/>
      <c r="O1035" s="6"/>
      <c r="P1035" s="6"/>
      <c r="Q1035" s="6"/>
      <c r="R1035" s="6"/>
      <c r="S1035" s="6"/>
      <c r="T1035" s="6"/>
      <c r="U1035" s="6"/>
      <c r="V1035" s="6"/>
      <c r="W1035" s="6"/>
      <c r="X1035" s="6"/>
      <c r="Y1035" s="6"/>
      <c r="Z1035" s="6"/>
      <c r="AA1035" s="6"/>
    </row>
    <row r="1036" spans="1:27" ht="20" x14ac:dyDescent="0.3">
      <c r="A1036" s="6"/>
      <c r="B1036" s="6"/>
      <c r="C1036" s="6"/>
      <c r="D1036" s="6"/>
      <c r="E1036" s="6"/>
      <c r="F1036" s="6"/>
      <c r="G1036" s="6"/>
      <c r="H1036" s="6"/>
      <c r="I1036" s="6"/>
      <c r="J1036" s="6"/>
      <c r="K1036" s="6"/>
      <c r="L1036" s="6"/>
      <c r="M1036" s="6"/>
      <c r="N1036" s="6"/>
      <c r="O1036" s="6"/>
      <c r="P1036" s="6"/>
      <c r="Q1036" s="6"/>
      <c r="R1036" s="6"/>
      <c r="S1036" s="6"/>
      <c r="T1036" s="6"/>
      <c r="U1036" s="6"/>
      <c r="V1036" s="6"/>
      <c r="W1036" s="6"/>
      <c r="X1036" s="6"/>
      <c r="Y1036" s="6"/>
      <c r="Z1036" s="6"/>
      <c r="AA1036" s="6"/>
    </row>
    <row r="1037" spans="1:27" ht="20" x14ac:dyDescent="0.3">
      <c r="A1037" s="6"/>
      <c r="B1037" s="6"/>
      <c r="C1037" s="6"/>
      <c r="D1037" s="6"/>
      <c r="E1037" s="6"/>
      <c r="F1037" s="6"/>
      <c r="G1037" s="6"/>
      <c r="H1037" s="6"/>
      <c r="I1037" s="6"/>
      <c r="J1037" s="6"/>
      <c r="K1037" s="6"/>
      <c r="L1037" s="6"/>
      <c r="M1037" s="6"/>
      <c r="N1037" s="6"/>
      <c r="O1037" s="6"/>
      <c r="P1037" s="6"/>
      <c r="Q1037" s="6"/>
      <c r="R1037" s="6"/>
      <c r="S1037" s="6"/>
      <c r="T1037" s="6"/>
      <c r="U1037" s="6"/>
      <c r="V1037" s="6"/>
      <c r="W1037" s="6"/>
      <c r="X1037" s="6"/>
      <c r="Y1037" s="6"/>
      <c r="Z1037" s="6"/>
      <c r="AA1037" s="6"/>
    </row>
    <row r="1038" spans="1:27" ht="20" x14ac:dyDescent="0.3">
      <c r="A1038" s="6"/>
      <c r="B1038" s="6"/>
      <c r="C1038" s="6"/>
      <c r="D1038" s="6"/>
      <c r="E1038" s="6"/>
      <c r="F1038" s="6"/>
      <c r="G1038" s="6"/>
      <c r="H1038" s="6"/>
      <c r="I1038" s="6"/>
      <c r="J1038" s="6"/>
      <c r="K1038" s="6"/>
      <c r="L1038" s="6"/>
      <c r="M1038" s="6"/>
      <c r="N1038" s="6"/>
      <c r="O1038" s="6"/>
      <c r="P1038" s="6"/>
      <c r="Q1038" s="6"/>
      <c r="R1038" s="6"/>
      <c r="S1038" s="6"/>
      <c r="T1038" s="6"/>
      <c r="U1038" s="6"/>
      <c r="V1038" s="6"/>
      <c r="W1038" s="6"/>
      <c r="X1038" s="6"/>
      <c r="Y1038" s="6"/>
      <c r="Z1038" s="6"/>
      <c r="AA1038" s="6"/>
    </row>
    <row r="1039" spans="1:27" ht="20" x14ac:dyDescent="0.3">
      <c r="A1039" s="6"/>
      <c r="B1039" s="6"/>
      <c r="C1039" s="6"/>
      <c r="D1039" s="6"/>
      <c r="E1039" s="6"/>
      <c r="F1039" s="6"/>
      <c r="G1039" s="6"/>
      <c r="H1039" s="6"/>
      <c r="I1039" s="6"/>
      <c r="J1039" s="6"/>
      <c r="K1039" s="6"/>
      <c r="L1039" s="6"/>
      <c r="M1039" s="6"/>
      <c r="N1039" s="6"/>
      <c r="O1039" s="6"/>
      <c r="P1039" s="6"/>
      <c r="Q1039" s="6"/>
      <c r="R1039" s="6"/>
      <c r="S1039" s="6"/>
      <c r="T1039" s="6"/>
      <c r="U1039" s="6"/>
      <c r="V1039" s="6"/>
      <c r="W1039" s="6"/>
      <c r="X1039" s="6"/>
      <c r="Y1039" s="6"/>
      <c r="Z1039" s="6"/>
      <c r="AA1039" s="6"/>
    </row>
    <row r="1040" spans="1:27" ht="20" x14ac:dyDescent="0.3">
      <c r="A1040" s="6"/>
      <c r="B1040" s="6"/>
      <c r="C1040" s="6"/>
      <c r="D1040" s="6"/>
      <c r="E1040" s="6"/>
      <c r="F1040" s="6"/>
      <c r="G1040" s="6"/>
      <c r="H1040" s="6"/>
      <c r="I1040" s="6"/>
      <c r="J1040" s="6"/>
      <c r="K1040" s="6"/>
      <c r="L1040" s="6"/>
      <c r="M1040" s="6"/>
      <c r="N1040" s="6"/>
      <c r="O1040" s="6"/>
      <c r="P1040" s="6"/>
      <c r="Q1040" s="6"/>
      <c r="R1040" s="6"/>
      <c r="S1040" s="6"/>
      <c r="T1040" s="6"/>
      <c r="U1040" s="6"/>
      <c r="V1040" s="6"/>
      <c r="W1040" s="6"/>
      <c r="X1040" s="6"/>
      <c r="Y1040" s="6"/>
      <c r="Z1040" s="6"/>
      <c r="AA1040" s="6"/>
    </row>
    <row r="1041" spans="1:27" ht="20" x14ac:dyDescent="0.3">
      <c r="A1041" s="6"/>
      <c r="B1041" s="6"/>
      <c r="C1041" s="6"/>
      <c r="D1041" s="6"/>
      <c r="E1041" s="6"/>
      <c r="F1041" s="6"/>
      <c r="G1041" s="6"/>
      <c r="H1041" s="6"/>
      <c r="I1041" s="6"/>
      <c r="J1041" s="6"/>
      <c r="K1041" s="6"/>
      <c r="L1041" s="6"/>
      <c r="M1041" s="6"/>
      <c r="N1041" s="6"/>
      <c r="O1041" s="6"/>
      <c r="P1041" s="6"/>
      <c r="Q1041" s="6"/>
      <c r="R1041" s="6"/>
      <c r="S1041" s="6"/>
      <c r="T1041" s="6"/>
      <c r="U1041" s="6"/>
      <c r="V1041" s="6"/>
      <c r="W1041" s="6"/>
      <c r="X1041" s="6"/>
      <c r="Y1041" s="6"/>
      <c r="Z1041" s="6"/>
      <c r="AA1041" s="6"/>
    </row>
    <row r="1042" spans="1:27" ht="20" x14ac:dyDescent="0.3">
      <c r="A1042" s="6"/>
      <c r="B1042" s="6"/>
      <c r="C1042" s="6"/>
      <c r="D1042" s="6"/>
      <c r="E1042" s="6"/>
      <c r="F1042" s="6"/>
      <c r="G1042" s="6"/>
      <c r="H1042" s="6"/>
      <c r="I1042" s="6"/>
      <c r="J1042" s="6"/>
      <c r="K1042" s="6"/>
      <c r="L1042" s="6"/>
      <c r="M1042" s="6"/>
      <c r="N1042" s="6"/>
      <c r="O1042" s="6"/>
      <c r="P1042" s="6"/>
      <c r="Q1042" s="6"/>
      <c r="R1042" s="6"/>
      <c r="S1042" s="6"/>
      <c r="T1042" s="6"/>
      <c r="U1042" s="6"/>
      <c r="V1042" s="6"/>
      <c r="W1042" s="6"/>
      <c r="X1042" s="6"/>
      <c r="Y1042" s="6"/>
      <c r="Z1042" s="6"/>
      <c r="AA1042" s="6"/>
    </row>
    <row r="1043" spans="1:27" ht="20" x14ac:dyDescent="0.3">
      <c r="A1043" s="6"/>
      <c r="B1043" s="6"/>
      <c r="C1043" s="6"/>
      <c r="D1043" s="6"/>
      <c r="E1043" s="6"/>
      <c r="F1043" s="6"/>
      <c r="G1043" s="6"/>
      <c r="H1043" s="6"/>
      <c r="I1043" s="6"/>
      <c r="J1043" s="6"/>
      <c r="K1043" s="6"/>
      <c r="L1043" s="6"/>
      <c r="M1043" s="6"/>
      <c r="N1043" s="6"/>
      <c r="O1043" s="6"/>
      <c r="P1043" s="6"/>
      <c r="Q1043" s="6"/>
      <c r="R1043" s="6"/>
      <c r="S1043" s="6"/>
      <c r="T1043" s="6"/>
      <c r="U1043" s="6"/>
      <c r="V1043" s="6"/>
      <c r="W1043" s="6"/>
      <c r="X1043" s="6"/>
      <c r="Y1043" s="6"/>
      <c r="Z1043" s="6"/>
      <c r="AA1043" s="6"/>
    </row>
    <row r="1044" spans="1:27" ht="20" x14ac:dyDescent="0.3">
      <c r="A1044" s="6"/>
      <c r="B1044" s="6"/>
      <c r="C1044" s="6"/>
      <c r="D1044" s="6"/>
      <c r="E1044" s="6"/>
      <c r="F1044" s="6"/>
      <c r="G1044" s="6"/>
      <c r="H1044" s="6"/>
      <c r="I1044" s="6"/>
      <c r="J1044" s="6"/>
      <c r="K1044" s="6"/>
      <c r="L1044" s="6"/>
      <c r="M1044" s="6"/>
      <c r="N1044" s="6"/>
      <c r="O1044" s="6"/>
      <c r="P1044" s="6"/>
      <c r="Q1044" s="6"/>
      <c r="R1044" s="6"/>
      <c r="S1044" s="6"/>
      <c r="T1044" s="6"/>
      <c r="U1044" s="6"/>
      <c r="V1044" s="6"/>
      <c r="W1044" s="6"/>
      <c r="X1044" s="6"/>
      <c r="Y1044" s="6"/>
      <c r="Z1044" s="6"/>
      <c r="AA1044" s="6"/>
    </row>
    <row r="1045" spans="1:27" ht="20" x14ac:dyDescent="0.3">
      <c r="A1045" s="6"/>
      <c r="B1045" s="6"/>
      <c r="C1045" s="6"/>
      <c r="D1045" s="6"/>
      <c r="E1045" s="6"/>
      <c r="F1045" s="6"/>
      <c r="G1045" s="6"/>
      <c r="H1045" s="6"/>
      <c r="I1045" s="6"/>
      <c r="J1045" s="6"/>
      <c r="K1045" s="6"/>
      <c r="L1045" s="6"/>
      <c r="M1045" s="6"/>
      <c r="N1045" s="6"/>
      <c r="O1045" s="6"/>
      <c r="P1045" s="6"/>
      <c r="Q1045" s="6"/>
      <c r="R1045" s="6"/>
      <c r="S1045" s="6"/>
      <c r="T1045" s="6"/>
      <c r="U1045" s="6"/>
      <c r="V1045" s="6"/>
      <c r="W1045" s="6"/>
      <c r="X1045" s="6"/>
      <c r="Y1045" s="6"/>
      <c r="Z1045" s="6"/>
      <c r="AA1045" s="6"/>
    </row>
    <row r="1046" spans="1:27" ht="20" x14ac:dyDescent="0.3">
      <c r="A1046" s="6"/>
      <c r="B1046" s="6"/>
      <c r="C1046" s="6"/>
      <c r="D1046" s="6"/>
      <c r="E1046" s="6"/>
      <c r="F1046" s="6"/>
      <c r="G1046" s="6"/>
      <c r="H1046" s="6"/>
      <c r="I1046" s="6"/>
      <c r="J1046" s="6"/>
      <c r="K1046" s="6"/>
      <c r="L1046" s="6"/>
      <c r="M1046" s="6"/>
      <c r="N1046" s="6"/>
      <c r="O1046" s="6"/>
      <c r="P1046" s="6"/>
      <c r="Q1046" s="6"/>
      <c r="R1046" s="6"/>
      <c r="S1046" s="6"/>
      <c r="T1046" s="6"/>
      <c r="U1046" s="6"/>
      <c r="V1046" s="6"/>
      <c r="W1046" s="6"/>
      <c r="X1046" s="6"/>
      <c r="Y1046" s="6"/>
      <c r="Z1046" s="6"/>
      <c r="AA1046" s="6"/>
    </row>
    <row r="1047" spans="1:27" ht="20" x14ac:dyDescent="0.3">
      <c r="A1047" s="6"/>
      <c r="B1047" s="6"/>
      <c r="C1047" s="6"/>
      <c r="D1047" s="6"/>
      <c r="E1047" s="6"/>
      <c r="F1047" s="6"/>
      <c r="G1047" s="6"/>
      <c r="H1047" s="6"/>
      <c r="I1047" s="6"/>
      <c r="J1047" s="6"/>
      <c r="K1047" s="6"/>
      <c r="L1047" s="6"/>
      <c r="M1047" s="6"/>
      <c r="N1047" s="6"/>
      <c r="O1047" s="6"/>
      <c r="P1047" s="6"/>
      <c r="Q1047" s="6"/>
      <c r="R1047" s="6"/>
      <c r="S1047" s="6"/>
      <c r="T1047" s="6"/>
      <c r="U1047" s="6"/>
      <c r="V1047" s="6"/>
      <c r="W1047" s="6"/>
      <c r="X1047" s="6"/>
      <c r="Y1047" s="6"/>
      <c r="Z1047" s="6"/>
      <c r="AA1047" s="6"/>
    </row>
    <row r="1048" spans="1:27" ht="20" x14ac:dyDescent="0.3">
      <c r="A1048" s="6"/>
      <c r="B1048" s="6"/>
      <c r="C1048" s="6"/>
      <c r="D1048" s="6"/>
      <c r="E1048" s="6"/>
      <c r="F1048" s="6"/>
      <c r="G1048" s="6"/>
      <c r="H1048" s="6"/>
      <c r="I1048" s="6"/>
      <c r="J1048" s="6"/>
      <c r="K1048" s="6"/>
      <c r="L1048" s="6"/>
      <c r="M1048" s="6"/>
      <c r="N1048" s="6"/>
      <c r="O1048" s="6"/>
      <c r="P1048" s="6"/>
      <c r="Q1048" s="6"/>
      <c r="R1048" s="6"/>
      <c r="S1048" s="6"/>
      <c r="T1048" s="6"/>
      <c r="U1048" s="6"/>
      <c r="V1048" s="6"/>
      <c r="W1048" s="6"/>
      <c r="X1048" s="6"/>
      <c r="Y1048" s="6"/>
      <c r="Z1048" s="6"/>
      <c r="AA1048" s="6"/>
    </row>
    <row r="1049" spans="1:27" ht="20" x14ac:dyDescent="0.3">
      <c r="A1049" s="6"/>
      <c r="B1049" s="6"/>
      <c r="C1049" s="6"/>
      <c r="D1049" s="6"/>
      <c r="E1049" s="6"/>
      <c r="F1049" s="6"/>
      <c r="G1049" s="6"/>
      <c r="H1049" s="6"/>
      <c r="I1049" s="6"/>
      <c r="J1049" s="6"/>
      <c r="K1049" s="6"/>
      <c r="L1049" s="6"/>
      <c r="M1049" s="6"/>
      <c r="N1049" s="6"/>
      <c r="O1049" s="6"/>
      <c r="P1049" s="6"/>
      <c r="Q1049" s="6"/>
      <c r="R1049" s="6"/>
      <c r="S1049" s="6"/>
      <c r="T1049" s="6"/>
      <c r="U1049" s="6"/>
      <c r="V1049" s="6"/>
      <c r="W1049" s="6"/>
      <c r="X1049" s="6"/>
      <c r="Y1049" s="6"/>
      <c r="Z1049" s="6"/>
      <c r="AA1049" s="6"/>
    </row>
    <row r="1050" spans="1:27" ht="20" x14ac:dyDescent="0.3">
      <c r="A1050" s="6"/>
      <c r="B1050" s="6"/>
      <c r="C1050" s="6"/>
      <c r="D1050" s="6"/>
      <c r="E1050" s="6"/>
      <c r="F1050" s="6"/>
      <c r="G1050" s="6"/>
      <c r="H1050" s="6"/>
      <c r="I1050" s="6"/>
      <c r="J1050" s="6"/>
      <c r="K1050" s="6"/>
      <c r="L1050" s="6"/>
      <c r="M1050" s="6"/>
      <c r="N1050" s="6"/>
      <c r="O1050" s="6"/>
      <c r="P1050" s="6"/>
      <c r="Q1050" s="6"/>
      <c r="R1050" s="6"/>
      <c r="S1050" s="6"/>
      <c r="T1050" s="6"/>
      <c r="U1050" s="6"/>
      <c r="V1050" s="6"/>
      <c r="W1050" s="6"/>
      <c r="X1050" s="6"/>
      <c r="Y1050" s="6"/>
      <c r="Z1050" s="6"/>
      <c r="AA1050" s="6"/>
    </row>
    <row r="1051" spans="1:27" ht="20" x14ac:dyDescent="0.3">
      <c r="A1051" s="6"/>
      <c r="B1051" s="6"/>
      <c r="C1051" s="6"/>
      <c r="D1051" s="6"/>
      <c r="E1051" s="6"/>
      <c r="F1051" s="6"/>
      <c r="G1051" s="6"/>
      <c r="H1051" s="6"/>
      <c r="I1051" s="6"/>
      <c r="J1051" s="6"/>
      <c r="K1051" s="6"/>
      <c r="L1051" s="6"/>
      <c r="M1051" s="6"/>
      <c r="N1051" s="6"/>
      <c r="O1051" s="6"/>
      <c r="P1051" s="6"/>
      <c r="Q1051" s="6"/>
      <c r="R1051" s="6"/>
      <c r="S1051" s="6"/>
      <c r="T1051" s="6"/>
      <c r="U1051" s="6"/>
      <c r="V1051" s="6"/>
      <c r="W1051" s="6"/>
      <c r="X1051" s="6"/>
      <c r="Y1051" s="6"/>
      <c r="Z1051" s="6"/>
      <c r="AA1051" s="6"/>
    </row>
    <row r="1052" spans="1:27" ht="20" x14ac:dyDescent="0.3">
      <c r="A1052" s="6"/>
      <c r="B1052" s="6"/>
      <c r="C1052" s="6"/>
      <c r="D1052" s="6"/>
      <c r="E1052" s="6"/>
      <c r="F1052" s="6"/>
      <c r="G1052" s="6"/>
      <c r="H1052" s="6"/>
      <c r="I1052" s="6"/>
      <c r="J1052" s="6"/>
      <c r="K1052" s="6"/>
      <c r="L1052" s="6"/>
      <c r="M1052" s="6"/>
      <c r="N1052" s="6"/>
      <c r="O1052" s="6"/>
      <c r="P1052" s="6"/>
      <c r="Q1052" s="6"/>
      <c r="R1052" s="6"/>
      <c r="S1052" s="6"/>
      <c r="T1052" s="6"/>
      <c r="U1052" s="6"/>
      <c r="V1052" s="6"/>
      <c r="W1052" s="6"/>
      <c r="X1052" s="6"/>
      <c r="Y1052" s="6"/>
      <c r="Z1052" s="6"/>
      <c r="AA1052" s="6"/>
    </row>
    <row r="1053" spans="1:27" ht="20" x14ac:dyDescent="0.3">
      <c r="A1053" s="6"/>
      <c r="B1053" s="6"/>
      <c r="C1053" s="6"/>
      <c r="D1053" s="6"/>
      <c r="E1053" s="6"/>
      <c r="F1053" s="6"/>
      <c r="G1053" s="6"/>
      <c r="H1053" s="6"/>
      <c r="I1053" s="6"/>
      <c r="J1053" s="6"/>
      <c r="K1053" s="6"/>
      <c r="L1053" s="6"/>
      <c r="M1053" s="6"/>
      <c r="N1053" s="6"/>
      <c r="O1053" s="6"/>
      <c r="P1053" s="6"/>
      <c r="Q1053" s="6"/>
      <c r="R1053" s="6"/>
      <c r="S1053" s="6"/>
      <c r="T1053" s="6"/>
      <c r="U1053" s="6"/>
      <c r="V1053" s="6"/>
      <c r="W1053" s="6"/>
      <c r="X1053" s="6"/>
      <c r="Y1053" s="6"/>
      <c r="Z1053" s="6"/>
      <c r="AA1053" s="6"/>
    </row>
    <row r="1054" spans="1:27" ht="20" x14ac:dyDescent="0.3">
      <c r="A1054" s="6"/>
      <c r="B1054" s="6"/>
      <c r="C1054" s="6"/>
      <c r="D1054" s="6"/>
      <c r="E1054" s="6"/>
      <c r="F1054" s="6"/>
      <c r="G1054" s="6"/>
      <c r="H1054" s="6"/>
      <c r="I1054" s="6"/>
      <c r="J1054" s="6"/>
      <c r="K1054" s="6"/>
      <c r="L1054" s="6"/>
      <c r="M1054" s="6"/>
      <c r="N1054" s="6"/>
      <c r="O1054" s="6"/>
      <c r="P1054" s="6"/>
      <c r="Q1054" s="6"/>
      <c r="R1054" s="6"/>
      <c r="S1054" s="6"/>
      <c r="T1054" s="6"/>
      <c r="U1054" s="6"/>
      <c r="V1054" s="6"/>
      <c r="W1054" s="6"/>
      <c r="X1054" s="6"/>
      <c r="Y1054" s="6"/>
      <c r="Z1054" s="6"/>
      <c r="AA1054" s="6"/>
    </row>
    <row r="1055" spans="1:27" ht="20" x14ac:dyDescent="0.3">
      <c r="A1055" s="6"/>
      <c r="B1055" s="6"/>
      <c r="C1055" s="6"/>
      <c r="D1055" s="6"/>
      <c r="E1055" s="6"/>
      <c r="F1055" s="6"/>
      <c r="G1055" s="6"/>
      <c r="H1055" s="6"/>
      <c r="I1055" s="6"/>
      <c r="J1055" s="6"/>
      <c r="K1055" s="6"/>
      <c r="L1055" s="6"/>
      <c r="M1055" s="6"/>
      <c r="N1055" s="6"/>
      <c r="O1055" s="6"/>
      <c r="P1055" s="6"/>
      <c r="Q1055" s="6"/>
      <c r="R1055" s="6"/>
      <c r="S1055" s="6"/>
      <c r="T1055" s="6"/>
      <c r="U1055" s="6"/>
      <c r="V1055" s="6"/>
      <c r="W1055" s="6"/>
      <c r="X1055" s="6"/>
      <c r="Y1055" s="6"/>
      <c r="Z1055" s="6"/>
      <c r="AA1055" s="6"/>
    </row>
    <row r="1056" spans="1:27" ht="20" x14ac:dyDescent="0.3">
      <c r="A1056" s="6"/>
      <c r="B1056" s="6"/>
      <c r="C1056" s="6"/>
      <c r="D1056" s="6"/>
      <c r="E1056" s="6"/>
      <c r="F1056" s="6"/>
      <c r="G1056" s="6"/>
      <c r="H1056" s="6"/>
      <c r="I1056" s="6"/>
      <c r="J1056" s="6"/>
      <c r="K1056" s="6"/>
      <c r="L1056" s="6"/>
      <c r="M1056" s="6"/>
      <c r="N1056" s="6"/>
      <c r="O1056" s="6"/>
      <c r="P1056" s="6"/>
      <c r="Q1056" s="6"/>
      <c r="R1056" s="6"/>
      <c r="S1056" s="6"/>
      <c r="T1056" s="6"/>
      <c r="U1056" s="6"/>
      <c r="V1056" s="6"/>
      <c r="W1056" s="6"/>
      <c r="X1056" s="6"/>
      <c r="Y1056" s="6"/>
      <c r="Z1056" s="6"/>
      <c r="AA1056" s="6"/>
    </row>
    <row r="1057" spans="1:27" ht="20" x14ac:dyDescent="0.3">
      <c r="A1057" s="6"/>
      <c r="B1057" s="6"/>
      <c r="C1057" s="6"/>
      <c r="D1057" s="6"/>
      <c r="E1057" s="6"/>
      <c r="F1057" s="6"/>
      <c r="G1057" s="6"/>
      <c r="H1057" s="6"/>
      <c r="I1057" s="6"/>
      <c r="J1057" s="6"/>
      <c r="K1057" s="6"/>
      <c r="L1057" s="6"/>
      <c r="M1057" s="6"/>
      <c r="N1057" s="6"/>
      <c r="O1057" s="6"/>
      <c r="P1057" s="6"/>
      <c r="Q1057" s="6"/>
      <c r="R1057" s="6"/>
      <c r="S1057" s="6"/>
      <c r="T1057" s="6"/>
      <c r="U1057" s="6"/>
      <c r="V1057" s="6"/>
      <c r="W1057" s="6"/>
      <c r="X1057" s="6"/>
      <c r="Y1057" s="6"/>
      <c r="Z1057" s="6"/>
      <c r="AA1057" s="6"/>
    </row>
    <row r="1058" spans="1:27" ht="20" x14ac:dyDescent="0.3">
      <c r="A1058" s="6"/>
      <c r="B1058" s="6"/>
      <c r="C1058" s="6"/>
      <c r="D1058" s="6"/>
      <c r="E1058" s="6"/>
      <c r="F1058" s="6"/>
      <c r="G1058" s="6"/>
      <c r="H1058" s="6"/>
      <c r="I1058" s="6"/>
      <c r="J1058" s="6"/>
      <c r="K1058" s="6"/>
      <c r="L1058" s="6"/>
      <c r="M1058" s="6"/>
      <c r="N1058" s="6"/>
      <c r="O1058" s="6"/>
      <c r="P1058" s="6"/>
      <c r="Q1058" s="6"/>
      <c r="R1058" s="6"/>
      <c r="S1058" s="6"/>
      <c r="T1058" s="6"/>
      <c r="U1058" s="6"/>
      <c r="V1058" s="6"/>
      <c r="W1058" s="6"/>
      <c r="X1058" s="6"/>
      <c r="Y1058" s="6"/>
      <c r="Z1058" s="6"/>
      <c r="AA1058" s="6"/>
    </row>
    <row r="1059" spans="1:27" ht="20" x14ac:dyDescent="0.3">
      <c r="A1059" s="6"/>
      <c r="B1059" s="6"/>
      <c r="C1059" s="6"/>
      <c r="D1059" s="6"/>
      <c r="E1059" s="6"/>
      <c r="F1059" s="6"/>
      <c r="G1059" s="6"/>
      <c r="H1059" s="6"/>
      <c r="I1059" s="6"/>
      <c r="J1059" s="6"/>
      <c r="K1059" s="6"/>
      <c r="L1059" s="6"/>
      <c r="M1059" s="6"/>
      <c r="N1059" s="6"/>
      <c r="O1059" s="6"/>
      <c r="P1059" s="6"/>
      <c r="Q1059" s="6"/>
      <c r="R1059" s="6"/>
      <c r="S1059" s="6"/>
      <c r="T1059" s="6"/>
      <c r="U1059" s="6"/>
      <c r="V1059" s="6"/>
      <c r="W1059" s="6"/>
      <c r="X1059" s="6"/>
      <c r="Y1059" s="6"/>
      <c r="Z1059" s="6"/>
      <c r="AA1059" s="6"/>
    </row>
    <row r="1060" spans="1:27" ht="20" x14ac:dyDescent="0.3">
      <c r="A1060" s="6"/>
      <c r="B1060" s="6"/>
      <c r="C1060" s="6"/>
      <c r="D1060" s="6"/>
      <c r="E1060" s="6"/>
      <c r="F1060" s="6"/>
      <c r="G1060" s="6"/>
      <c r="H1060" s="6"/>
      <c r="I1060" s="6"/>
      <c r="J1060" s="6"/>
      <c r="K1060" s="6"/>
      <c r="L1060" s="6"/>
      <c r="M1060" s="6"/>
      <c r="N1060" s="6"/>
      <c r="O1060" s="6"/>
      <c r="P1060" s="6"/>
      <c r="Q1060" s="6"/>
      <c r="R1060" s="6"/>
      <c r="S1060" s="6"/>
      <c r="T1060" s="6"/>
      <c r="U1060" s="6"/>
      <c r="V1060" s="6"/>
      <c r="W1060" s="6"/>
      <c r="X1060" s="6"/>
      <c r="Y1060" s="6"/>
      <c r="Z1060" s="6"/>
      <c r="AA1060" s="6"/>
    </row>
    <row r="1061" spans="1:27" ht="20" x14ac:dyDescent="0.3">
      <c r="A1061" s="6"/>
      <c r="B1061" s="6"/>
      <c r="C1061" s="6"/>
      <c r="D1061" s="6"/>
      <c r="E1061" s="6"/>
      <c r="F1061" s="6"/>
      <c r="G1061" s="6"/>
      <c r="H1061" s="6"/>
      <c r="I1061" s="6"/>
      <c r="J1061" s="6"/>
      <c r="K1061" s="6"/>
      <c r="L1061" s="6"/>
      <c r="M1061" s="6"/>
      <c r="N1061" s="6"/>
      <c r="O1061" s="6"/>
      <c r="P1061" s="6"/>
      <c r="Q1061" s="6"/>
      <c r="R1061" s="6"/>
      <c r="S1061" s="6"/>
      <c r="T1061" s="6"/>
      <c r="U1061" s="6"/>
      <c r="V1061" s="6"/>
      <c r="W1061" s="6"/>
      <c r="X1061" s="6"/>
      <c r="Y1061" s="6"/>
      <c r="Z1061" s="6"/>
      <c r="AA1061" s="6"/>
    </row>
    <row r="1062" spans="1:27" ht="20" x14ac:dyDescent="0.3">
      <c r="A1062" s="6"/>
      <c r="B1062" s="6"/>
      <c r="C1062" s="6"/>
      <c r="D1062" s="6"/>
      <c r="E1062" s="6"/>
      <c r="F1062" s="6"/>
      <c r="G1062" s="6"/>
      <c r="H1062" s="6"/>
      <c r="I1062" s="6"/>
      <c r="J1062" s="6"/>
      <c r="K1062" s="6"/>
      <c r="L1062" s="6"/>
      <c r="M1062" s="6"/>
      <c r="N1062" s="6"/>
      <c r="O1062" s="6"/>
      <c r="P1062" s="6"/>
      <c r="Q1062" s="6"/>
      <c r="R1062" s="6"/>
      <c r="S1062" s="6"/>
      <c r="T1062" s="6"/>
      <c r="U1062" s="6"/>
      <c r="V1062" s="6"/>
      <c r="W1062" s="6"/>
      <c r="X1062" s="6"/>
      <c r="Y1062" s="6"/>
      <c r="Z1062" s="6"/>
      <c r="AA1062" s="6"/>
    </row>
    <row r="1063" spans="1:27" ht="20" x14ac:dyDescent="0.3">
      <c r="A1063" s="6"/>
      <c r="B1063" s="6"/>
      <c r="C1063" s="6"/>
      <c r="D1063" s="6"/>
      <c r="E1063" s="6"/>
      <c r="F1063" s="6"/>
      <c r="G1063" s="6"/>
      <c r="H1063" s="6"/>
      <c r="I1063" s="6"/>
      <c r="J1063" s="6"/>
      <c r="K1063" s="6"/>
      <c r="L1063" s="6"/>
      <c r="M1063" s="6"/>
      <c r="N1063" s="6"/>
      <c r="O1063" s="6"/>
      <c r="P1063" s="6"/>
      <c r="Q1063" s="6"/>
      <c r="R1063" s="6"/>
      <c r="S1063" s="6"/>
      <c r="T1063" s="6"/>
      <c r="U1063" s="6"/>
      <c r="V1063" s="6"/>
      <c r="W1063" s="6"/>
      <c r="X1063" s="6"/>
      <c r="Y1063" s="6"/>
      <c r="Z1063" s="6"/>
      <c r="AA1063" s="6"/>
    </row>
    <row r="1064" spans="1:27" ht="20" x14ac:dyDescent="0.3">
      <c r="A1064" s="6"/>
      <c r="B1064" s="6"/>
      <c r="C1064" s="6"/>
      <c r="D1064" s="6"/>
      <c r="E1064" s="6"/>
      <c r="F1064" s="6"/>
      <c r="G1064" s="6"/>
      <c r="H1064" s="6"/>
      <c r="I1064" s="6"/>
      <c r="J1064" s="6"/>
      <c r="K1064" s="6"/>
      <c r="L1064" s="6"/>
      <c r="M1064" s="6"/>
      <c r="N1064" s="6"/>
      <c r="O1064" s="6"/>
      <c r="P1064" s="6"/>
      <c r="Q1064" s="6"/>
      <c r="R1064" s="6"/>
      <c r="S1064" s="6"/>
      <c r="T1064" s="6"/>
      <c r="U1064" s="6"/>
      <c r="V1064" s="6"/>
      <c r="W1064" s="6"/>
      <c r="X1064" s="6"/>
      <c r="Y1064" s="6"/>
      <c r="Z1064" s="6"/>
      <c r="AA1064" s="6"/>
    </row>
    <row r="1065" spans="1:27" ht="20" x14ac:dyDescent="0.3">
      <c r="A1065" s="6"/>
      <c r="B1065" s="6"/>
      <c r="C1065" s="6"/>
      <c r="D1065" s="6"/>
      <c r="E1065" s="6"/>
      <c r="F1065" s="6"/>
      <c r="G1065" s="6"/>
      <c r="H1065" s="6"/>
      <c r="I1065" s="6"/>
      <c r="J1065" s="6"/>
      <c r="K1065" s="6"/>
      <c r="L1065" s="6"/>
      <c r="M1065" s="6"/>
      <c r="N1065" s="6"/>
      <c r="O1065" s="6"/>
      <c r="P1065" s="6"/>
      <c r="Q1065" s="6"/>
      <c r="R1065" s="6"/>
      <c r="S1065" s="6"/>
      <c r="T1065" s="6"/>
      <c r="U1065" s="6"/>
      <c r="V1065" s="6"/>
      <c r="W1065" s="6"/>
      <c r="X1065" s="6"/>
      <c r="Y1065" s="6"/>
      <c r="Z1065" s="6"/>
      <c r="AA1065" s="6"/>
    </row>
    <row r="1066" spans="1:27" ht="20" x14ac:dyDescent="0.3">
      <c r="A1066" s="6"/>
      <c r="B1066" s="6"/>
      <c r="C1066" s="6"/>
      <c r="D1066" s="6"/>
      <c r="E1066" s="6"/>
      <c r="F1066" s="6"/>
      <c r="G1066" s="6"/>
      <c r="H1066" s="6"/>
      <c r="I1066" s="6"/>
      <c r="J1066" s="6"/>
      <c r="K1066" s="6"/>
      <c r="L1066" s="6"/>
      <c r="M1066" s="6"/>
      <c r="N1066" s="6"/>
      <c r="O1066" s="6"/>
      <c r="P1066" s="6"/>
      <c r="Q1066" s="6"/>
      <c r="R1066" s="6"/>
      <c r="S1066" s="6"/>
      <c r="T1066" s="6"/>
      <c r="U1066" s="6"/>
      <c r="V1066" s="6"/>
      <c r="W1066" s="6"/>
      <c r="X1066" s="6"/>
      <c r="Y1066" s="6"/>
      <c r="Z1066" s="6"/>
      <c r="AA1066" s="6"/>
    </row>
    <row r="1067" spans="1:27" ht="20" x14ac:dyDescent="0.3">
      <c r="A1067" s="6"/>
      <c r="B1067" s="6"/>
      <c r="C1067" s="6"/>
      <c r="D1067" s="6"/>
      <c r="E1067" s="6"/>
      <c r="F1067" s="6"/>
      <c r="G1067" s="6"/>
      <c r="H1067" s="6"/>
      <c r="I1067" s="6"/>
      <c r="J1067" s="6"/>
      <c r="K1067" s="6"/>
      <c r="L1067" s="6"/>
      <c r="M1067" s="6"/>
      <c r="N1067" s="6"/>
      <c r="O1067" s="6"/>
      <c r="P1067" s="6"/>
      <c r="Q1067" s="6"/>
      <c r="R1067" s="6"/>
      <c r="S1067" s="6"/>
      <c r="T1067" s="6"/>
      <c r="U1067" s="6"/>
      <c r="V1067" s="6"/>
      <c r="W1067" s="6"/>
      <c r="X1067" s="6"/>
      <c r="Y1067" s="6"/>
      <c r="Z1067" s="6"/>
      <c r="AA1067" s="6"/>
    </row>
    <row r="1068" spans="1:27" ht="20" x14ac:dyDescent="0.3">
      <c r="A1068" s="6"/>
      <c r="B1068" s="6"/>
      <c r="C1068" s="6"/>
      <c r="D1068" s="6"/>
      <c r="E1068" s="6"/>
      <c r="F1068" s="6"/>
      <c r="G1068" s="6"/>
      <c r="H1068" s="6"/>
      <c r="I1068" s="6"/>
      <c r="J1068" s="6"/>
      <c r="K1068" s="6"/>
      <c r="L1068" s="6"/>
      <c r="M1068" s="6"/>
      <c r="N1068" s="6"/>
      <c r="O1068" s="6"/>
      <c r="P1068" s="6"/>
      <c r="Q1068" s="6"/>
      <c r="R1068" s="6"/>
      <c r="S1068" s="6"/>
      <c r="T1068" s="6"/>
      <c r="U1068" s="6"/>
      <c r="V1068" s="6"/>
      <c r="W1068" s="6"/>
      <c r="X1068" s="6"/>
      <c r="Y1068" s="6"/>
      <c r="Z1068" s="6"/>
      <c r="AA1068" s="6"/>
    </row>
    <row r="1069" spans="1:27" ht="20" x14ac:dyDescent="0.3">
      <c r="A1069" s="6"/>
      <c r="B1069" s="6"/>
      <c r="C1069" s="6"/>
      <c r="D1069" s="6"/>
      <c r="E1069" s="6"/>
      <c r="F1069" s="6"/>
      <c r="G1069" s="6"/>
      <c r="H1069" s="6"/>
      <c r="I1069" s="6"/>
      <c r="J1069" s="6"/>
      <c r="K1069" s="6"/>
      <c r="L1069" s="6"/>
      <c r="M1069" s="6"/>
      <c r="N1069" s="6"/>
      <c r="O1069" s="6"/>
      <c r="P1069" s="6"/>
      <c r="Q1069" s="6"/>
      <c r="R1069" s="6"/>
      <c r="S1069" s="6"/>
      <c r="T1069" s="6"/>
      <c r="U1069" s="6"/>
      <c r="V1069" s="6"/>
      <c r="W1069" s="6"/>
      <c r="X1069" s="6"/>
      <c r="Y1069" s="6"/>
      <c r="Z1069" s="6"/>
      <c r="AA1069" s="6"/>
    </row>
    <row r="1070" spans="1:27" ht="20" x14ac:dyDescent="0.3">
      <c r="A1070" s="6"/>
      <c r="B1070" s="6"/>
      <c r="C1070" s="6"/>
      <c r="D1070" s="6"/>
      <c r="E1070" s="6"/>
      <c r="F1070" s="6"/>
      <c r="G1070" s="6"/>
      <c r="H1070" s="6"/>
      <c r="I1070" s="6"/>
      <c r="J1070" s="6"/>
      <c r="K1070" s="6"/>
      <c r="L1070" s="6"/>
      <c r="M1070" s="6"/>
      <c r="N1070" s="6"/>
      <c r="O1070" s="6"/>
      <c r="P1070" s="6"/>
      <c r="Q1070" s="6"/>
      <c r="R1070" s="6"/>
      <c r="S1070" s="6"/>
      <c r="T1070" s="6"/>
      <c r="U1070" s="6"/>
      <c r="V1070" s="6"/>
      <c r="W1070" s="6"/>
      <c r="X1070" s="6"/>
      <c r="Y1070" s="6"/>
      <c r="Z1070" s="6"/>
      <c r="AA1070" s="6"/>
    </row>
    <row r="1071" spans="1:27" ht="20" x14ac:dyDescent="0.3">
      <c r="A1071" s="6"/>
      <c r="B1071" s="6"/>
      <c r="C1071" s="6"/>
      <c r="D1071" s="6"/>
      <c r="E1071" s="6"/>
      <c r="F1071" s="6"/>
      <c r="G1071" s="6"/>
      <c r="H1071" s="6"/>
      <c r="I1071" s="6"/>
      <c r="J1071" s="6"/>
      <c r="K1071" s="6"/>
      <c r="L1071" s="6"/>
      <c r="M1071" s="6"/>
      <c r="N1071" s="6"/>
      <c r="O1071" s="6"/>
      <c r="P1071" s="6"/>
      <c r="Q1071" s="6"/>
      <c r="R1071" s="6"/>
      <c r="S1071" s="6"/>
      <c r="T1071" s="6"/>
      <c r="U1071" s="6"/>
      <c r="V1071" s="6"/>
      <c r="W1071" s="6"/>
      <c r="X1071" s="6"/>
      <c r="Y1071" s="6"/>
      <c r="Z1071" s="6"/>
      <c r="AA1071" s="6"/>
    </row>
    <row r="1072" spans="1:27" ht="20" x14ac:dyDescent="0.3">
      <c r="A1072" s="6"/>
      <c r="B1072" s="6"/>
      <c r="C1072" s="6"/>
      <c r="D1072" s="6"/>
      <c r="E1072" s="6"/>
      <c r="F1072" s="6"/>
      <c r="G1072" s="6"/>
      <c r="H1072" s="6"/>
      <c r="I1072" s="6"/>
      <c r="J1072" s="6"/>
      <c r="K1072" s="6"/>
      <c r="L1072" s="6"/>
      <c r="M1072" s="6"/>
      <c r="N1072" s="6"/>
      <c r="O1072" s="6"/>
      <c r="P1072" s="6"/>
      <c r="Q1072" s="6"/>
      <c r="R1072" s="6"/>
      <c r="S1072" s="6"/>
      <c r="T1072" s="6"/>
      <c r="U1072" s="6"/>
      <c r="V1072" s="6"/>
      <c r="W1072" s="6"/>
      <c r="X1072" s="6"/>
      <c r="Y1072" s="6"/>
      <c r="Z1072" s="6"/>
      <c r="AA1072" s="6"/>
    </row>
    <row r="1073" spans="1:27" ht="20" x14ac:dyDescent="0.3">
      <c r="A1073" s="6"/>
      <c r="B1073" s="6"/>
      <c r="C1073" s="6"/>
      <c r="D1073" s="6"/>
      <c r="E1073" s="6"/>
      <c r="F1073" s="6"/>
      <c r="G1073" s="6"/>
      <c r="H1073" s="6"/>
      <c r="I1073" s="6"/>
      <c r="J1073" s="6"/>
      <c r="K1073" s="6"/>
      <c r="L1073" s="6"/>
      <c r="M1073" s="6"/>
      <c r="N1073" s="6"/>
      <c r="O1073" s="6"/>
      <c r="P1073" s="6"/>
      <c r="Q1073" s="6"/>
      <c r="R1073" s="6"/>
      <c r="S1073" s="6"/>
      <c r="T1073" s="6"/>
      <c r="U1073" s="6"/>
      <c r="V1073" s="6"/>
      <c r="W1073" s="6"/>
      <c r="X1073" s="6"/>
      <c r="Y1073" s="6"/>
      <c r="Z1073" s="6"/>
      <c r="AA1073" s="6"/>
    </row>
    <row r="1074" spans="1:27" ht="20" x14ac:dyDescent="0.3">
      <c r="A1074" s="6"/>
      <c r="B1074" s="6"/>
      <c r="C1074" s="6"/>
      <c r="D1074" s="6"/>
      <c r="E1074" s="6"/>
      <c r="F1074" s="6"/>
      <c r="G1074" s="6"/>
      <c r="H1074" s="6"/>
      <c r="I1074" s="6"/>
      <c r="J1074" s="6"/>
      <c r="K1074" s="6"/>
      <c r="L1074" s="6"/>
      <c r="M1074" s="6"/>
      <c r="N1074" s="6"/>
      <c r="O1074" s="6"/>
      <c r="P1074" s="6"/>
      <c r="Q1074" s="6"/>
      <c r="R1074" s="6"/>
      <c r="S1074" s="6"/>
      <c r="T1074" s="6"/>
      <c r="U1074" s="6"/>
      <c r="V1074" s="6"/>
      <c r="W1074" s="6"/>
      <c r="X1074" s="6"/>
      <c r="Y1074" s="6"/>
      <c r="Z1074" s="6"/>
      <c r="AA1074" s="6"/>
    </row>
    <row r="1075" spans="1:27" ht="20" x14ac:dyDescent="0.3">
      <c r="A1075" s="6"/>
      <c r="B1075" s="6"/>
      <c r="C1075" s="6"/>
      <c r="D1075" s="6"/>
      <c r="E1075" s="6"/>
      <c r="F1075" s="6"/>
      <c r="G1075" s="6"/>
      <c r="H1075" s="6"/>
      <c r="I1075" s="6"/>
      <c r="J1075" s="6"/>
      <c r="K1075" s="6"/>
      <c r="L1075" s="6"/>
      <c r="M1075" s="6"/>
      <c r="N1075" s="6"/>
      <c r="O1075" s="6"/>
      <c r="P1075" s="6"/>
      <c r="Q1075" s="6"/>
      <c r="R1075" s="6"/>
      <c r="S1075" s="6"/>
      <c r="T1075" s="6"/>
      <c r="U1075" s="6"/>
      <c r="V1075" s="6"/>
      <c r="W1075" s="6"/>
      <c r="X1075" s="6"/>
      <c r="Y1075" s="6"/>
      <c r="Z1075" s="6"/>
      <c r="AA1075" s="6"/>
    </row>
    <row r="1076" spans="1:27" ht="20" x14ac:dyDescent="0.3">
      <c r="A1076" s="6"/>
      <c r="B1076" s="6"/>
      <c r="C1076" s="6"/>
      <c r="D1076" s="6"/>
      <c r="E1076" s="6"/>
      <c r="F1076" s="6"/>
      <c r="G1076" s="6"/>
      <c r="H1076" s="6"/>
      <c r="I1076" s="6"/>
      <c r="J1076" s="6"/>
      <c r="K1076" s="6"/>
      <c r="L1076" s="6"/>
      <c r="M1076" s="6"/>
      <c r="N1076" s="6"/>
      <c r="O1076" s="6"/>
      <c r="P1076" s="6"/>
      <c r="Q1076" s="6"/>
      <c r="R1076" s="6"/>
      <c r="S1076" s="6"/>
      <c r="T1076" s="6"/>
      <c r="U1076" s="6"/>
      <c r="V1076" s="6"/>
      <c r="W1076" s="6"/>
      <c r="X1076" s="6"/>
      <c r="Y1076" s="6"/>
      <c r="Z1076" s="6"/>
      <c r="AA1076" s="6"/>
    </row>
    <row r="1077" spans="1:27" ht="20" x14ac:dyDescent="0.3">
      <c r="A1077" s="6"/>
      <c r="B1077" s="6"/>
      <c r="C1077" s="6"/>
      <c r="D1077" s="6"/>
      <c r="E1077" s="6"/>
      <c r="F1077" s="6"/>
      <c r="G1077" s="6"/>
      <c r="H1077" s="6"/>
      <c r="I1077" s="6"/>
      <c r="J1077" s="6"/>
      <c r="K1077" s="6"/>
      <c r="L1077" s="6"/>
      <c r="M1077" s="6"/>
      <c r="N1077" s="6"/>
      <c r="O1077" s="6"/>
      <c r="P1077" s="6"/>
      <c r="Q1077" s="6"/>
      <c r="R1077" s="6"/>
      <c r="S1077" s="6"/>
      <c r="T1077" s="6"/>
      <c r="U1077" s="6"/>
      <c r="V1077" s="6"/>
      <c r="W1077" s="6"/>
      <c r="X1077" s="6"/>
      <c r="Y1077" s="6"/>
      <c r="Z1077" s="6"/>
      <c r="AA1077" s="6"/>
    </row>
    <row r="1078" spans="1:27" ht="20" x14ac:dyDescent="0.3">
      <c r="A1078" s="6"/>
      <c r="B1078" s="6"/>
      <c r="C1078" s="6"/>
      <c r="D1078" s="6"/>
      <c r="E1078" s="6"/>
      <c r="F1078" s="6"/>
      <c r="G1078" s="6"/>
      <c r="H1078" s="6"/>
      <c r="I1078" s="6"/>
      <c r="J1078" s="6"/>
      <c r="K1078" s="6"/>
      <c r="L1078" s="6"/>
      <c r="M1078" s="6"/>
      <c r="N1078" s="6"/>
      <c r="O1078" s="6"/>
      <c r="P1078" s="6"/>
      <c r="Q1078" s="6"/>
      <c r="R1078" s="6"/>
      <c r="S1078" s="6"/>
      <c r="T1078" s="6"/>
      <c r="U1078" s="6"/>
      <c r="V1078" s="6"/>
      <c r="W1078" s="6"/>
      <c r="X1078" s="6"/>
      <c r="Y1078" s="6"/>
      <c r="Z1078" s="6"/>
      <c r="AA1078" s="6"/>
    </row>
    <row r="1079" spans="1:27" ht="20" x14ac:dyDescent="0.3">
      <c r="A1079" s="6"/>
      <c r="B1079" s="6"/>
      <c r="C1079" s="6"/>
      <c r="D1079" s="6"/>
      <c r="E1079" s="6"/>
      <c r="F1079" s="6"/>
      <c r="G1079" s="6"/>
      <c r="H1079" s="6"/>
      <c r="I1079" s="6"/>
      <c r="J1079" s="6"/>
      <c r="K1079" s="6"/>
      <c r="L1079" s="6"/>
      <c r="M1079" s="6"/>
      <c r="N1079" s="6"/>
      <c r="O1079" s="6"/>
      <c r="P1079" s="6"/>
      <c r="Q1079" s="6"/>
      <c r="R1079" s="6"/>
      <c r="S1079" s="6"/>
      <c r="T1079" s="6"/>
      <c r="U1079" s="6"/>
      <c r="V1079" s="6"/>
      <c r="W1079" s="6"/>
      <c r="X1079" s="6"/>
      <c r="Y1079" s="6"/>
      <c r="Z1079" s="6"/>
      <c r="AA1079" s="6"/>
    </row>
    <row r="1080" spans="1:27" ht="20" x14ac:dyDescent="0.3">
      <c r="A1080" s="6"/>
      <c r="B1080" s="6"/>
      <c r="C1080" s="6"/>
      <c r="D1080" s="6"/>
      <c r="E1080" s="6"/>
      <c r="F1080" s="6"/>
      <c r="G1080" s="6"/>
      <c r="H1080" s="6"/>
      <c r="I1080" s="6"/>
      <c r="J1080" s="6"/>
      <c r="K1080" s="6"/>
      <c r="L1080" s="6"/>
      <c r="M1080" s="6"/>
      <c r="N1080" s="6"/>
      <c r="O1080" s="6"/>
      <c r="P1080" s="6"/>
      <c r="Q1080" s="6"/>
      <c r="R1080" s="6"/>
      <c r="S1080" s="6"/>
      <c r="T1080" s="6"/>
      <c r="U1080" s="6"/>
      <c r="V1080" s="6"/>
      <c r="W1080" s="6"/>
      <c r="X1080" s="6"/>
      <c r="Y1080" s="6"/>
      <c r="Z1080" s="6"/>
      <c r="AA1080" s="6"/>
    </row>
    <row r="1081" spans="1:27" ht="20" x14ac:dyDescent="0.3">
      <c r="A1081" s="6"/>
      <c r="B1081" s="6"/>
      <c r="C1081" s="6"/>
      <c r="D1081" s="6"/>
      <c r="E1081" s="6"/>
      <c r="F1081" s="6"/>
      <c r="G1081" s="6"/>
      <c r="H1081" s="6"/>
      <c r="I1081" s="6"/>
      <c r="J1081" s="6"/>
      <c r="K1081" s="6"/>
      <c r="L1081" s="6"/>
      <c r="M1081" s="6"/>
      <c r="N1081" s="6"/>
      <c r="O1081" s="6"/>
      <c r="P1081" s="6"/>
      <c r="Q1081" s="6"/>
      <c r="R1081" s="6"/>
      <c r="S1081" s="6"/>
      <c r="T1081" s="6"/>
      <c r="U1081" s="6"/>
      <c r="V1081" s="6"/>
      <c r="W1081" s="6"/>
      <c r="X1081" s="6"/>
      <c r="Y1081" s="6"/>
      <c r="Z1081" s="6"/>
      <c r="AA1081" s="6"/>
    </row>
    <row r="1082" spans="1:27" ht="20" x14ac:dyDescent="0.3">
      <c r="A1082" s="6"/>
      <c r="B1082" s="6"/>
      <c r="C1082" s="6"/>
      <c r="D1082" s="6"/>
      <c r="E1082" s="6"/>
      <c r="F1082" s="6"/>
      <c r="G1082" s="6"/>
      <c r="H1082" s="6"/>
      <c r="I1082" s="6"/>
      <c r="J1082" s="6"/>
      <c r="K1082" s="6"/>
      <c r="L1082" s="6"/>
      <c r="M1082" s="6"/>
      <c r="N1082" s="6"/>
      <c r="O1082" s="6"/>
      <c r="P1082" s="6"/>
      <c r="Q1082" s="6"/>
      <c r="R1082" s="6"/>
      <c r="S1082" s="6"/>
      <c r="T1082" s="6"/>
      <c r="U1082" s="6"/>
      <c r="V1082" s="6"/>
      <c r="W1082" s="6"/>
      <c r="X1082" s="6"/>
      <c r="Y1082" s="6"/>
      <c r="Z1082" s="6"/>
      <c r="AA1082" s="6"/>
    </row>
    <row r="1083" spans="1:27" ht="20" x14ac:dyDescent="0.3">
      <c r="A1083" s="6"/>
      <c r="B1083" s="6"/>
      <c r="C1083" s="6"/>
      <c r="D1083" s="6"/>
      <c r="E1083" s="6"/>
      <c r="F1083" s="6"/>
      <c r="G1083" s="6"/>
      <c r="H1083" s="6"/>
      <c r="I1083" s="6"/>
      <c r="J1083" s="6"/>
      <c r="K1083" s="6"/>
      <c r="L1083" s="6"/>
      <c r="M1083" s="6"/>
      <c r="N1083" s="6"/>
      <c r="O1083" s="6"/>
      <c r="P1083" s="6"/>
      <c r="Q1083" s="6"/>
      <c r="R1083" s="6"/>
      <c r="S1083" s="6"/>
      <c r="T1083" s="6"/>
      <c r="U1083" s="6"/>
      <c r="V1083" s="6"/>
      <c r="W1083" s="6"/>
      <c r="X1083" s="6"/>
      <c r="Y1083" s="6"/>
      <c r="Z1083" s="6"/>
      <c r="AA1083" s="6"/>
    </row>
    <row r="1084" spans="1:27" ht="20" x14ac:dyDescent="0.3">
      <c r="A1084" s="6"/>
      <c r="B1084" s="6"/>
      <c r="C1084" s="6"/>
      <c r="D1084" s="6"/>
      <c r="E1084" s="6"/>
      <c r="F1084" s="6"/>
      <c r="G1084" s="6"/>
      <c r="H1084" s="6"/>
      <c r="I1084" s="6"/>
      <c r="J1084" s="6"/>
      <c r="K1084" s="6"/>
      <c r="L1084" s="6"/>
      <c r="M1084" s="6"/>
      <c r="N1084" s="6"/>
      <c r="O1084" s="6"/>
      <c r="P1084" s="6"/>
      <c r="Q1084" s="6"/>
      <c r="R1084" s="6"/>
      <c r="S1084" s="6"/>
      <c r="T1084" s="6"/>
      <c r="U1084" s="6"/>
      <c r="V1084" s="6"/>
      <c r="W1084" s="6"/>
      <c r="X1084" s="6"/>
      <c r="Y1084" s="6"/>
      <c r="Z1084" s="6"/>
      <c r="AA1084" s="6"/>
    </row>
    <row r="1085" spans="1:27" ht="20" x14ac:dyDescent="0.3">
      <c r="A1085" s="6"/>
      <c r="B1085" s="6"/>
      <c r="C1085" s="6"/>
      <c r="D1085" s="6"/>
      <c r="E1085" s="6"/>
      <c r="F1085" s="6"/>
      <c r="G1085" s="6"/>
      <c r="H1085" s="6"/>
      <c r="I1085" s="6"/>
      <c r="J1085" s="6"/>
      <c r="K1085" s="6"/>
      <c r="L1085" s="6"/>
      <c r="M1085" s="6"/>
      <c r="N1085" s="6"/>
      <c r="O1085" s="6"/>
      <c r="P1085" s="6"/>
      <c r="Q1085" s="6"/>
      <c r="R1085" s="6"/>
      <c r="S1085" s="6"/>
      <c r="T1085" s="6"/>
      <c r="U1085" s="6"/>
      <c r="V1085" s="6"/>
      <c r="W1085" s="6"/>
      <c r="X1085" s="6"/>
      <c r="Y1085" s="6"/>
      <c r="Z1085" s="6"/>
      <c r="AA1085" s="6"/>
    </row>
    <row r="1086" spans="1:27" ht="20" x14ac:dyDescent="0.3">
      <c r="A1086" s="6"/>
      <c r="B1086" s="6"/>
      <c r="C1086" s="6"/>
      <c r="D1086" s="6"/>
      <c r="E1086" s="6"/>
      <c r="F1086" s="6"/>
      <c r="G1086" s="6"/>
      <c r="H1086" s="6"/>
      <c r="I1086" s="6"/>
      <c r="J1086" s="6"/>
      <c r="K1086" s="6"/>
      <c r="L1086" s="6"/>
      <c r="M1086" s="6"/>
      <c r="N1086" s="6"/>
      <c r="O1086" s="6"/>
      <c r="P1086" s="6"/>
      <c r="Q1086" s="6"/>
      <c r="R1086" s="6"/>
      <c r="S1086" s="6"/>
      <c r="T1086" s="6"/>
      <c r="U1086" s="6"/>
      <c r="V1086" s="6"/>
      <c r="W1086" s="6"/>
      <c r="X1086" s="6"/>
      <c r="Y1086" s="6"/>
      <c r="Z1086" s="6"/>
      <c r="AA1086" s="6"/>
    </row>
    <row r="1087" spans="1:27" ht="20" x14ac:dyDescent="0.3">
      <c r="A1087" s="6"/>
      <c r="B1087" s="6"/>
      <c r="C1087" s="6"/>
      <c r="D1087" s="6"/>
      <c r="E1087" s="6"/>
      <c r="F1087" s="6"/>
      <c r="G1087" s="6"/>
      <c r="H1087" s="6"/>
      <c r="I1087" s="6"/>
      <c r="J1087" s="6"/>
      <c r="K1087" s="6"/>
      <c r="L1087" s="6"/>
      <c r="M1087" s="6"/>
      <c r="N1087" s="6"/>
      <c r="O1087" s="6"/>
      <c r="P1087" s="6"/>
      <c r="Q1087" s="6"/>
      <c r="R1087" s="6"/>
      <c r="S1087" s="6"/>
      <c r="T1087" s="6"/>
      <c r="U1087" s="6"/>
      <c r="V1087" s="6"/>
      <c r="W1087" s="6"/>
      <c r="X1087" s="6"/>
      <c r="Y1087" s="6"/>
      <c r="Z1087" s="6"/>
      <c r="AA1087" s="6"/>
    </row>
    <row r="1088" spans="1:27" ht="20" x14ac:dyDescent="0.3">
      <c r="A1088" s="6"/>
      <c r="B1088" s="6"/>
      <c r="C1088" s="6"/>
      <c r="D1088" s="6"/>
      <c r="E1088" s="6"/>
      <c r="F1088" s="6"/>
      <c r="G1088" s="6"/>
      <c r="H1088" s="6"/>
      <c r="I1088" s="6"/>
      <c r="J1088" s="6"/>
      <c r="K1088" s="6"/>
      <c r="L1088" s="6"/>
      <c r="M1088" s="6"/>
      <c r="N1088" s="6"/>
      <c r="O1088" s="6"/>
      <c r="P1088" s="6"/>
      <c r="Q1088" s="6"/>
      <c r="R1088" s="6"/>
      <c r="S1088" s="6"/>
      <c r="T1088" s="6"/>
      <c r="U1088" s="6"/>
      <c r="V1088" s="6"/>
      <c r="W1088" s="6"/>
      <c r="X1088" s="6"/>
      <c r="Y1088" s="6"/>
      <c r="Z1088" s="6"/>
      <c r="AA1088" s="6"/>
    </row>
    <row r="1089" spans="1:27" ht="20" x14ac:dyDescent="0.3">
      <c r="A1089" s="6"/>
      <c r="B1089" s="6"/>
      <c r="C1089" s="6"/>
      <c r="D1089" s="6"/>
      <c r="E1089" s="6"/>
      <c r="F1089" s="6"/>
      <c r="G1089" s="6"/>
      <c r="H1089" s="6"/>
      <c r="I1089" s="6"/>
      <c r="J1089" s="6"/>
      <c r="K1089" s="6"/>
      <c r="L1089" s="6"/>
      <c r="M1089" s="6"/>
      <c r="N1089" s="6"/>
      <c r="O1089" s="6"/>
      <c r="P1089" s="6"/>
      <c r="Q1089" s="6"/>
      <c r="R1089" s="6"/>
      <c r="S1089" s="6"/>
      <c r="T1089" s="6"/>
      <c r="U1089" s="6"/>
      <c r="V1089" s="6"/>
      <c r="W1089" s="6"/>
      <c r="X1089" s="6"/>
      <c r="Y1089" s="6"/>
      <c r="Z1089" s="6"/>
      <c r="AA1089" s="6"/>
    </row>
    <row r="1090" spans="1:27" ht="20" x14ac:dyDescent="0.3">
      <c r="A1090" s="6"/>
      <c r="B1090" s="6"/>
      <c r="C1090" s="6"/>
      <c r="D1090" s="6"/>
      <c r="E1090" s="6"/>
      <c r="F1090" s="6"/>
      <c r="G1090" s="6"/>
      <c r="H1090" s="6"/>
      <c r="I1090" s="6"/>
      <c r="J1090" s="6"/>
      <c r="K1090" s="6"/>
      <c r="L1090" s="6"/>
      <c r="M1090" s="6"/>
      <c r="N1090" s="6"/>
      <c r="O1090" s="6"/>
      <c r="P1090" s="6"/>
      <c r="Q1090" s="6"/>
      <c r="R1090" s="6"/>
      <c r="S1090" s="6"/>
      <c r="T1090" s="6"/>
      <c r="U1090" s="6"/>
      <c r="V1090" s="6"/>
      <c r="W1090" s="6"/>
      <c r="X1090" s="6"/>
      <c r="Y1090" s="6"/>
      <c r="Z1090" s="6"/>
      <c r="AA1090" s="6"/>
    </row>
    <row r="1091" spans="1:27" ht="20" x14ac:dyDescent="0.3">
      <c r="A1091" s="6"/>
      <c r="B1091" s="6"/>
      <c r="C1091" s="6"/>
      <c r="D1091" s="6"/>
      <c r="E1091" s="6"/>
      <c r="F1091" s="6"/>
      <c r="G1091" s="6"/>
      <c r="H1091" s="6"/>
      <c r="I1091" s="6"/>
      <c r="J1091" s="6"/>
      <c r="K1091" s="6"/>
      <c r="L1091" s="6"/>
      <c r="M1091" s="6"/>
      <c r="N1091" s="6"/>
      <c r="O1091" s="6"/>
      <c r="P1091" s="6"/>
      <c r="Q1091" s="6"/>
      <c r="R1091" s="6"/>
      <c r="S1091" s="6"/>
      <c r="T1091" s="6"/>
      <c r="U1091" s="6"/>
      <c r="V1091" s="6"/>
      <c r="W1091" s="6"/>
      <c r="X1091" s="6"/>
      <c r="Y1091" s="6"/>
      <c r="Z1091" s="6"/>
      <c r="AA1091" s="6"/>
    </row>
    <row r="1092" spans="1:27" ht="20" x14ac:dyDescent="0.3">
      <c r="A1092" s="6"/>
      <c r="B1092" s="6"/>
      <c r="C1092" s="6"/>
      <c r="D1092" s="6"/>
      <c r="E1092" s="6"/>
      <c r="F1092" s="6"/>
      <c r="G1092" s="6"/>
      <c r="H1092" s="6"/>
      <c r="I1092" s="6"/>
      <c r="J1092" s="6"/>
      <c r="K1092" s="6"/>
      <c r="L1092" s="6"/>
      <c r="M1092" s="6"/>
      <c r="N1092" s="6"/>
      <c r="O1092" s="6"/>
      <c r="P1092" s="6"/>
      <c r="Q1092" s="6"/>
      <c r="R1092" s="6"/>
      <c r="S1092" s="6"/>
      <c r="T1092" s="6"/>
      <c r="U1092" s="6"/>
      <c r="V1092" s="6"/>
      <c r="W1092" s="6"/>
      <c r="X1092" s="6"/>
      <c r="Y1092" s="6"/>
      <c r="Z1092" s="6"/>
      <c r="AA1092" s="6"/>
    </row>
    <row r="1093" spans="1:27" ht="20" x14ac:dyDescent="0.3">
      <c r="A1093" s="6"/>
      <c r="B1093" s="6"/>
      <c r="C1093" s="6"/>
      <c r="D1093" s="6"/>
      <c r="E1093" s="6"/>
      <c r="F1093" s="6"/>
      <c r="G1093" s="6"/>
      <c r="H1093" s="6"/>
      <c r="I1093" s="6"/>
      <c r="J1093" s="6"/>
      <c r="K1093" s="6"/>
      <c r="L1093" s="6"/>
      <c r="M1093" s="6"/>
      <c r="N1093" s="6"/>
      <c r="O1093" s="6"/>
      <c r="P1093" s="6"/>
      <c r="Q1093" s="6"/>
      <c r="R1093" s="6"/>
      <c r="S1093" s="6"/>
      <c r="T1093" s="6"/>
      <c r="U1093" s="6"/>
      <c r="V1093" s="6"/>
      <c r="W1093" s="6"/>
      <c r="X1093" s="6"/>
      <c r="Y1093" s="6"/>
      <c r="Z1093" s="6"/>
      <c r="AA1093" s="6"/>
    </row>
    <row r="1094" spans="1:27" ht="20" x14ac:dyDescent="0.3">
      <c r="A1094" s="6"/>
      <c r="B1094" s="6"/>
      <c r="C1094" s="6"/>
      <c r="D1094" s="6"/>
      <c r="E1094" s="6"/>
      <c r="F1094" s="6"/>
      <c r="G1094" s="6"/>
      <c r="H1094" s="6"/>
      <c r="I1094" s="6"/>
      <c r="J1094" s="6"/>
      <c r="K1094" s="6"/>
      <c r="L1094" s="6"/>
      <c r="M1094" s="6"/>
      <c r="N1094" s="6"/>
      <c r="O1094" s="6"/>
      <c r="P1094" s="6"/>
      <c r="Q1094" s="6"/>
      <c r="R1094" s="6"/>
      <c r="S1094" s="6"/>
      <c r="T1094" s="6"/>
      <c r="U1094" s="6"/>
      <c r="V1094" s="6"/>
      <c r="W1094" s="6"/>
      <c r="X1094" s="6"/>
      <c r="Y1094" s="6"/>
      <c r="Z1094" s="6"/>
      <c r="AA1094" s="6"/>
    </row>
    <row r="1095" spans="1:27" ht="20" x14ac:dyDescent="0.3">
      <c r="A1095" s="6"/>
      <c r="B1095" s="6"/>
      <c r="C1095" s="6"/>
      <c r="D1095" s="6"/>
      <c r="E1095" s="6"/>
      <c r="F1095" s="6"/>
      <c r="G1095" s="6"/>
      <c r="H1095" s="6"/>
      <c r="I1095" s="6"/>
      <c r="J1095" s="6"/>
      <c r="K1095" s="6"/>
      <c r="L1095" s="6"/>
      <c r="M1095" s="6"/>
      <c r="N1095" s="6"/>
      <c r="O1095" s="6"/>
      <c r="P1095" s="6"/>
      <c r="Q1095" s="6"/>
      <c r="R1095" s="6"/>
      <c r="S1095" s="6"/>
      <c r="T1095" s="6"/>
      <c r="U1095" s="6"/>
      <c r="V1095" s="6"/>
      <c r="W1095" s="6"/>
      <c r="X1095" s="6"/>
      <c r="Y1095" s="6"/>
      <c r="Z1095" s="6"/>
      <c r="AA1095" s="6"/>
    </row>
    <row r="1096" spans="1:27" ht="20" x14ac:dyDescent="0.3">
      <c r="A1096" s="6"/>
      <c r="B1096" s="6"/>
      <c r="C1096" s="6"/>
      <c r="D1096" s="6"/>
      <c r="E1096" s="6"/>
      <c r="F1096" s="6"/>
      <c r="G1096" s="6"/>
      <c r="H1096" s="6"/>
      <c r="I1096" s="6"/>
    </row>
  </sheetData>
  <mergeCells count="64">
    <mergeCell ref="A1:N1"/>
    <mergeCell ref="B104:C104"/>
    <mergeCell ref="E116:F116"/>
    <mergeCell ref="E115:I115"/>
    <mergeCell ref="D114:H114"/>
    <mergeCell ref="A25:C25"/>
    <mergeCell ref="A18:N18"/>
    <mergeCell ref="A21:C21"/>
    <mergeCell ref="A22:C22"/>
    <mergeCell ref="A23:C23"/>
    <mergeCell ref="A24:C24"/>
    <mergeCell ref="A19:C19"/>
    <mergeCell ref="A54:C54"/>
    <mergeCell ref="B29:C29"/>
    <mergeCell ref="B45:C45"/>
    <mergeCell ref="A49:C49"/>
    <mergeCell ref="A50:C50"/>
    <mergeCell ref="A4:N4"/>
    <mergeCell ref="A2:N2"/>
    <mergeCell ref="A20:C20"/>
    <mergeCell ref="A48:C48"/>
    <mergeCell ref="A32:C32"/>
    <mergeCell ref="A33:C33"/>
    <mergeCell ref="A34:C34"/>
    <mergeCell ref="A35:C35"/>
    <mergeCell ref="A36:C36"/>
    <mergeCell ref="A37:C37"/>
    <mergeCell ref="A39:C39"/>
    <mergeCell ref="A40:C40"/>
    <mergeCell ref="A41:C41"/>
    <mergeCell ref="A5:N14"/>
    <mergeCell ref="A51:C51"/>
    <mergeCell ref="A52:C52"/>
    <mergeCell ref="A53:C53"/>
    <mergeCell ref="A70:C70"/>
    <mergeCell ref="A55:C55"/>
    <mergeCell ref="A56:C56"/>
    <mergeCell ref="A57:C57"/>
    <mergeCell ref="A58:C58"/>
    <mergeCell ref="B62:C62"/>
    <mergeCell ref="A65:C65"/>
    <mergeCell ref="A66:C66"/>
    <mergeCell ref="A67:C67"/>
    <mergeCell ref="A68:C68"/>
    <mergeCell ref="A69:C69"/>
    <mergeCell ref="A87:C87"/>
    <mergeCell ref="A71:C71"/>
    <mergeCell ref="A72:C72"/>
    <mergeCell ref="A73:C73"/>
    <mergeCell ref="A74:C74"/>
    <mergeCell ref="A75:C75"/>
    <mergeCell ref="B79:C79"/>
    <mergeCell ref="A82:C82"/>
    <mergeCell ref="A83:C83"/>
    <mergeCell ref="A84:C84"/>
    <mergeCell ref="A85:C85"/>
    <mergeCell ref="A86:C86"/>
    <mergeCell ref="A99:C99"/>
    <mergeCell ref="A88:C88"/>
    <mergeCell ref="A89:C89"/>
    <mergeCell ref="B92:C92"/>
    <mergeCell ref="A95:C95"/>
    <mergeCell ref="A96:C96"/>
    <mergeCell ref="A97:C97"/>
  </mergeCells>
  <hyperlinks>
    <hyperlink ref="C124" r:id="rId1"/>
    <hyperlink ref="C122" r:id="rId2"/>
  </hyperlinks>
  <pageMargins left="0.7" right="0.7" top="0.75" bottom="0.75" header="0.3" footer="0.3"/>
  <pageSetup orientation="portrait" horizontalDpi="0" verticalDpi="0"/>
  <ignoredErrors>
    <ignoredError sqref="E41" formula="1"/>
  </ignoredErrors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Auvik Opportunity Calculator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2015-10-14T18:43:51Z</dcterms:created>
  <dcterms:modified xsi:type="dcterms:W3CDTF">2016-06-17T13:18:05Z</dcterms:modified>
</cp:coreProperties>
</file>